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Yhteiset asiat\Matkalaskulomakkeet\pohjat 2023\"/>
    </mc:Choice>
  </mc:AlternateContent>
  <xr:revisionPtr revIDLastSave="0" documentId="8_{C64CBBDC-2E0C-4E74-B0D5-CB64E6367D52}" xr6:coauthVersionLast="47" xr6:coauthVersionMax="47" xr10:uidLastSave="{00000000-0000-0000-0000-000000000000}"/>
  <workbookProtection workbookAlgorithmName="SHA-512" workbookHashValue="qawePB57C4IAfGTbiH0vSCjlEdkIN+Hmh8IVNCmqZ6D0JbbQ7XhBsJCicqu4n+p/fuiS7TYz7uZk4L7b3Bsjlg==" workbookSaltValue="Q5+Z+mtaYQLN6u/VEfuP1Q==" workbookSpinCount="100000" lockStructure="1"/>
  <bookViews>
    <workbookView xWindow="-110" yWindow="-110" windowWidth="25820" windowHeight="13900" xr2:uid="{00000000-000D-0000-FFFF-FFFF00000000}"/>
  </bookViews>
  <sheets>
    <sheet name="Kaava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H44" i="1"/>
  <c r="H45" i="1"/>
  <c r="H46" i="1"/>
  <c r="H30" i="1"/>
  <c r="G42" i="1"/>
  <c r="G41" i="1"/>
  <c r="H55" i="1"/>
  <c r="H50" i="1" l="1"/>
  <c r="H39" i="1"/>
  <c r="H51" i="1"/>
  <c r="H52" i="1"/>
  <c r="H31" i="1"/>
  <c r="H34" i="1"/>
  <c r="H17" i="1"/>
  <c r="G17" i="1"/>
  <c r="H56" i="1"/>
  <c r="H42" i="1"/>
  <c r="H41" i="1"/>
  <c r="H40" i="1"/>
  <c r="H29" i="1"/>
  <c r="H33" i="1"/>
  <c r="H32" i="1"/>
  <c r="H59" i="1" l="1"/>
  <c r="H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Leena Huhmarniemi</author>
    <author>Nina</author>
    <author>Mikko Koskipahta</author>
    <author>Markku Savolainen</author>
  </authors>
  <commentList>
    <comment ref="F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Pakollinen tieto!
Selvitä Y-tunnus, jos et tiedä sitä.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esim. 000-0000000
</t>
        </r>
      </text>
    </comment>
    <comment ref="A1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Muista täyttää paikka ja tilaisuuden nimi!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
  Työmatkan kestoaika:                                Päivärahan enimmäismäärä:
 </t>
        </r>
        <r>
          <rPr>
            <sz val="9"/>
            <color indexed="81"/>
            <rFont val="Tahoma"/>
            <family val="2"/>
          </rPr>
          <t xml:space="preserve">yli 6 tuntia (osapäiväraha)                                14,00 €
 yli 10 tuntia (kokopäiväraha)                            32,00 €
 kun matkaan käytetty aika ylitäää 
 viimeisen täyden matkavuorokauden
 -vähintaään 2 tunnilla                                     14,00 €
 -yli 6 tunnilla                                                 32,00 €
</t>
        </r>
      </text>
    </comment>
    <comment ref="C50" authorId="3" shapeId="0" xr:uid="{00000000-0006-0000-0000-000005000000}">
      <text>
        <r>
          <rPr>
            <sz val="10"/>
            <color indexed="81"/>
            <rFont val="Tahoma"/>
            <family val="2"/>
          </rPr>
          <t>Laita lisämatkustajien määrä</t>
        </r>
      </text>
    </comment>
    <comment ref="C51" authorId="3" shapeId="0" xr:uid="{00000000-0006-0000-0000-000006000000}">
      <text>
        <r>
          <rPr>
            <sz val="10"/>
            <color indexed="81"/>
            <rFont val="Tahoma"/>
            <family val="2"/>
          </rPr>
          <t>Laita lisämatkustajien määrä</t>
        </r>
      </text>
    </comment>
    <comment ref="C52" authorId="3" shapeId="0" xr:uid="{00000000-0006-0000-0000-000007000000}">
      <text>
        <r>
          <rPr>
            <sz val="10"/>
            <color indexed="81"/>
            <rFont val="Tahoma"/>
            <family val="2"/>
          </rPr>
          <t>Laita lisämatkustajien määrä</t>
        </r>
      </text>
    </comment>
  </commentList>
</comments>
</file>

<file path=xl/sharedStrings.xml><?xml version="1.0" encoding="utf-8"?>
<sst xmlns="http://schemas.openxmlformats.org/spreadsheetml/2006/main" count="102" uniqueCount="90">
  <si>
    <t>HÄMEEN PELASTUSLIITTO</t>
  </si>
  <si>
    <t>Excel-kaavat</t>
  </si>
  <si>
    <t>MATKAMÄÄRÄYS JA MATKA- JA PALKKIOLASKU</t>
  </si>
  <si>
    <t>Ideaparkinkatu 4, 37570 LEMPÄÄLÄ</t>
  </si>
  <si>
    <t>Puh. 041 5489148</t>
  </si>
  <si>
    <t>Älä lähetä henkilötunnuksen sisältävää lomaketta sähköpostilla ilman salausta.</t>
  </si>
  <si>
    <t>eeva-liisa.heikkinen@hameenpelastusliitto.fi</t>
  </si>
  <si>
    <t>LASKUTTAJAN YHTEYSTIEDOT</t>
  </si>
  <si>
    <t>Sukunimi /yrityksen, järjestön nimi</t>
  </si>
  <si>
    <t>Etunimi</t>
  </si>
  <si>
    <t>Henkilötunnus / Jätä henkilötunnus kohta tyhjäksi, mikäli     nimi lomakkessa on edelleen sama ja olet palauttanut Pelastusliitolle matkalaskulomakkeen                            täytettynä viimeisten 5 vuoden aikana.</t>
  </si>
  <si>
    <t>Lähiosoite/Katuosoite</t>
  </si>
  <si>
    <t>Postinumero ja -toimipaikka</t>
  </si>
  <si>
    <t>Puh. nro päivisin</t>
  </si>
  <si>
    <t>Sähköposti</t>
  </si>
  <si>
    <t>Pankki</t>
  </si>
  <si>
    <t>Tilinumero</t>
  </si>
  <si>
    <t>TILAISUUS</t>
  </si>
  <si>
    <t>Tilaisuuden nimi  (vain yksi tilaisuus per matkalasku)</t>
  </si>
  <si>
    <t>Paikka</t>
  </si>
  <si>
    <t>Päivärahan laskenta (siirrä luvut kohtaan päivärahat)</t>
  </si>
  <si>
    <t>(pp.kk.vvvv    0:00)</t>
  </si>
  <si>
    <t>Lähtöpäivä</t>
  </si>
  <si>
    <t>klo:</t>
  </si>
  <si>
    <t>Tulopäivä</t>
  </si>
  <si>
    <t>Matka-aika</t>
  </si>
  <si>
    <t>vrk:</t>
  </si>
  <si>
    <t>tunteja:</t>
  </si>
  <si>
    <t>MATKASELVITYS / MATKAMÄÄRÄYS</t>
  </si>
  <si>
    <t>Päiväys</t>
  </si>
  <si>
    <t>Alkoi klo</t>
  </si>
  <si>
    <t>Päättyi klo</t>
  </si>
  <si>
    <t>Matkareitti</t>
  </si>
  <si>
    <t>Kulkuneuvo</t>
  </si>
  <si>
    <t>oma</t>
  </si>
  <si>
    <t xml:space="preserve"> </t>
  </si>
  <si>
    <t>ALUE</t>
  </si>
  <si>
    <t>TT/KP</t>
  </si>
  <si>
    <t>Matkamääräyksen hyväksyjä:</t>
  </si>
  <si>
    <t>Pelastusliitto</t>
  </si>
  <si>
    <t>PALKKIOT JA MUUT ENNAKONPID. ALAISET  KORV.</t>
  </si>
  <si>
    <t>Määrä</t>
  </si>
  <si>
    <t>á €</t>
  </si>
  <si>
    <t>Brutto</t>
  </si>
  <si>
    <t>TyEL, KOULUTUSPALKKIO (kurssinjohtaja)</t>
  </si>
  <si>
    <t>TyEL, KOULUTUSPALKKIO OPPITUNTI</t>
  </si>
  <si>
    <t>TyEL, KOULUTUSPALKKIO HARJOITUSTUNTI</t>
  </si>
  <si>
    <t>LUENTOPALKKIO ULKOPUOL. ASIANTUNTIJALLE</t>
  </si>
  <si>
    <t>TYÖKORVAUS (myös matkakulut ovat veronalaisia)</t>
  </si>
  <si>
    <t>KÄYTTÖKORVAUS (myös matkakulut ovat veronalaisia)</t>
  </si>
  <si>
    <t>JOS SAMASTA TILAISUUDESTA MAKSETAAN MYÖHEMMIN  KOKOUS- TAI MUUTA PALKKIOTA,</t>
  </si>
  <si>
    <t>NIIN LAITA X RUUTUUN  (muuten matkakulut ovat rajoitetusti verovapaita):</t>
  </si>
  <si>
    <t>PÄIVÄRAHAT JA KILOM.KORV. JULKIS. KULKUN. MUK.</t>
  </si>
  <si>
    <t>KOKOPÄIVÄRAHA</t>
  </si>
  <si>
    <t>&gt; 10 tuntia</t>
  </si>
  <si>
    <t>OSAPÄIVÄRAHA</t>
  </si>
  <si>
    <t>&gt; 6 tuntia</t>
  </si>
  <si>
    <t>KOKOPÄIVÄRAHA ( sis. 2 ateriaa )</t>
  </si>
  <si>
    <t>OSAPÄIVÄRAHA ( sis. 1 ateria )</t>
  </si>
  <si>
    <t>POHJOISMAAT, KOKOPÄIVÄRAHA</t>
  </si>
  <si>
    <t>POHJOISMAAT, OSAPÄIVÄRAHA</t>
  </si>
  <si>
    <t>MUUT MAAT, KOKOPÄIVÄRAHA</t>
  </si>
  <si>
    <t>MUUT MAAT, OSAPÄIVÄRAHA</t>
  </si>
  <si>
    <t>KORVAUS JULKISEN KULKUN. MUKAAN   ( oma auto )</t>
  </si>
  <si>
    <r>
      <t>Laita **</t>
    </r>
    <r>
      <rPr>
        <b/>
        <sz val="10"/>
        <color indexed="12"/>
        <rFont val="Arial"/>
        <family val="2"/>
      </rPr>
      <t>l</t>
    </r>
    <r>
      <rPr>
        <sz val="10"/>
        <color indexed="12"/>
        <rFont val="Arial"/>
        <family val="2"/>
      </rPr>
      <t>isämatkustajien määrä ja *henkilöiden nimet</t>
    </r>
  </si>
  <si>
    <t xml:space="preserve">KM-KORVAUS (oma auto)       </t>
  </si>
  <si>
    <t>**</t>
  </si>
  <si>
    <t>Lisämat.</t>
  </si>
  <si>
    <t>Km</t>
  </si>
  <si>
    <t>á 0,53 €</t>
  </si>
  <si>
    <t>*</t>
  </si>
  <si>
    <t>Autoon kiinnitettynä kuljetetaan perävaunua</t>
  </si>
  <si>
    <t>KULUKORVAUKSET (numeroidut tositteet liitteenä)</t>
  </si>
  <si>
    <r>
      <t xml:space="preserve">MATKA- JA MAJOITUSKUL. </t>
    </r>
    <r>
      <rPr>
        <b/>
        <sz val="8"/>
        <rFont val="Arial"/>
        <family val="2"/>
      </rPr>
      <t xml:space="preserve">ALV  0-14  %, </t>
    </r>
    <r>
      <rPr>
        <sz val="8"/>
        <rFont val="Arial"/>
        <family val="2"/>
      </rPr>
      <t>Liitteet:</t>
    </r>
  </si>
  <si>
    <r>
      <t xml:space="preserve">MATKA- JA MAJOITUSKUL. </t>
    </r>
    <r>
      <rPr>
        <b/>
        <sz val="8"/>
        <rFont val="Arial"/>
        <family val="2"/>
      </rPr>
      <t>ALV 24 %</t>
    </r>
    <r>
      <rPr>
        <sz val="8"/>
        <rFont val="Arial"/>
        <family val="2"/>
      </rPr>
      <t>, Liitteet:</t>
    </r>
  </si>
  <si>
    <t>PÄIVÄYS JA ALLEKIRJOITUS</t>
  </si>
  <si>
    <t>Bruttokulut yht.</t>
  </si>
  <si>
    <t>+</t>
  </si>
  <si>
    <t>LASKUTTAJA:</t>
  </si>
  <si>
    <t>Matkaennakko</t>
  </si>
  <si>
    <t xml:space="preserve"> -</t>
  </si>
  <si>
    <t>____/____ 2023</t>
  </si>
  <si>
    <t>Maksetaan</t>
  </si>
  <si>
    <t>+ -</t>
  </si>
  <si>
    <t xml:space="preserve">  ________________________</t>
  </si>
  <si>
    <t>HYVÄKSYJÄ:</t>
  </si>
  <si>
    <t>Ennakonpidätys ilman verokorttia 60 %</t>
  </si>
  <si>
    <t>Tarkastaja:</t>
  </si>
  <si>
    <t>Matkakustannusten korvauksissa noudatetaan valtion matkustussääntöä.</t>
  </si>
  <si>
    <t>Lomake 2023, voimassa 1.1.2023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</si>
</sst>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mk&quot;_-;\-* #,##0.00\ &quot;mk&quot;_-;_-* &quot;-&quot;??\ &quot;mk&quot;_-;_-@_-"/>
    <numFmt numFmtId="165" formatCode="d\.m\."/>
    <numFmt numFmtId="166" formatCode="d\.m\.yyyy"/>
    <numFmt numFmtId="167" formatCode="#,##0.00\ _m_k"/>
    <numFmt numFmtId="168" formatCode="[Red]\-0.00\ "/>
    <numFmt numFmtId="169" formatCode="#,##0.00_ ;\-#,##0.00\ "/>
    <numFmt numFmtId="170" formatCode="d\.m\.yy;@"/>
    <numFmt numFmtId="171" formatCode="h:mm;@"/>
    <numFmt numFmtId="172" formatCode="#,##0.00\ &quot;€&quot;"/>
  </numFmts>
  <fonts count="3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11"/>
      <color indexed="12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sz val="14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6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sz val="8"/>
      <color indexed="12"/>
      <name val="Arial"/>
      <family val="2"/>
    </font>
    <font>
      <b/>
      <sz val="9"/>
      <color rgb="FF000000"/>
      <name val="Arial"/>
      <family val="2"/>
    </font>
    <font>
      <sz val="10"/>
      <color theme="0" tint="-0.249977111117893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167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67" fontId="0" fillId="2" borderId="2" xfId="0" applyNumberFormat="1" applyFill="1" applyBorder="1" applyProtection="1"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Alignment="1" applyProtection="1">
      <alignment horizontal="center" vertical="center"/>
      <protection locked="0"/>
    </xf>
    <xf numFmtId="2" fontId="8" fillId="3" borderId="4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7" fontId="0" fillId="0" borderId="0" xfId="0" applyNumberFormat="1"/>
    <xf numFmtId="2" fontId="0" fillId="3" borderId="1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9" fontId="8" fillId="2" borderId="2" xfId="2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167" fontId="2" fillId="2" borderId="2" xfId="0" applyNumberFormat="1" applyFont="1" applyFill="1" applyBorder="1"/>
    <xf numFmtId="2" fontId="8" fillId="0" borderId="5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9" fontId="8" fillId="0" borderId="5" xfId="2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>
      <alignment horizontal="center" vertical="center"/>
    </xf>
    <xf numFmtId="170" fontId="0" fillId="0" borderId="1" xfId="0" applyNumberFormat="1" applyBorder="1" applyAlignment="1" applyProtection="1">
      <alignment horizontal="center"/>
      <protection locked="0"/>
    </xf>
    <xf numFmtId="0" fontId="17" fillId="0" borderId="0" xfId="0" applyFont="1"/>
    <xf numFmtId="0" fontId="22" fillId="0" borderId="0" xfId="0" applyFont="1"/>
    <xf numFmtId="0" fontId="21" fillId="0" borderId="0" xfId="0" applyFont="1"/>
    <xf numFmtId="0" fontId="2" fillId="0" borderId="0" xfId="0" applyFont="1"/>
    <xf numFmtId="0" fontId="2" fillId="2" borderId="6" xfId="0" applyFont="1" applyFill="1" applyBorder="1"/>
    <xf numFmtId="0" fontId="0" fillId="2" borderId="6" xfId="0" applyFill="1" applyBorder="1"/>
    <xf numFmtId="165" fontId="22" fillId="0" borderId="0" xfId="0" applyNumberFormat="1" applyFont="1" applyAlignment="1">
      <alignment horizontal="left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/>
    <xf numFmtId="14" fontId="0" fillId="0" borderId="3" xfId="0" applyNumberFormat="1" applyBorder="1" applyAlignment="1">
      <alignment vertical="center"/>
    </xf>
    <xf numFmtId="0" fontId="0" fillId="0" borderId="3" xfId="0" applyBorder="1"/>
    <xf numFmtId="0" fontId="3" fillId="0" borderId="0" xfId="0" applyFont="1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66" fontId="10" fillId="0" borderId="3" xfId="0" applyNumberFormat="1" applyFont="1" applyBorder="1"/>
    <xf numFmtId="0" fontId="10" fillId="0" borderId="6" xfId="0" applyFont="1" applyBorder="1" applyAlignment="1">
      <alignment horizontal="left" vertical="center"/>
    </xf>
    <xf numFmtId="166" fontId="10" fillId="0" borderId="8" xfId="0" applyNumberFormat="1" applyFont="1" applyBorder="1"/>
    <xf numFmtId="0" fontId="8" fillId="0" borderId="6" xfId="0" applyFont="1" applyBorder="1" applyAlignment="1">
      <alignment horizontal="left" vertical="center"/>
    </xf>
    <xf numFmtId="166" fontId="8" fillId="0" borderId="8" xfId="0" applyNumberFormat="1" applyFont="1" applyBorder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/>
    <xf numFmtId="49" fontId="14" fillId="0" borderId="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169" fontId="8" fillId="0" borderId="0" xfId="2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vertical="center"/>
    </xf>
    <xf numFmtId="169" fontId="8" fillId="0" borderId="0" xfId="2" applyNumberFormat="1" applyFont="1" applyBorder="1" applyAlignment="1" applyProtection="1">
      <alignment horizontal="center" vertical="center"/>
    </xf>
    <xf numFmtId="0" fontId="11" fillId="2" borderId="7" xfId="0" applyFont="1" applyFill="1" applyBorder="1"/>
    <xf numFmtId="0" fontId="5" fillId="0" borderId="9" xfId="0" applyFont="1" applyBorder="1"/>
    <xf numFmtId="0" fontId="0" fillId="0" borderId="4" xfId="0" applyBorder="1"/>
    <xf numFmtId="0" fontId="5" fillId="0" borderId="7" xfId="0" applyFont="1" applyBorder="1"/>
    <xf numFmtId="0" fontId="0" fillId="0" borderId="1" xfId="0" applyBorder="1" applyAlignment="1">
      <alignment horizontal="center"/>
    </xf>
    <xf numFmtId="0" fontId="5" fillId="0" borderId="0" xfId="0" applyFont="1"/>
    <xf numFmtId="39" fontId="0" fillId="0" borderId="0" xfId="2" applyNumberFormat="1" applyFont="1" applyFill="1" applyBorder="1" applyProtection="1"/>
    <xf numFmtId="0" fontId="5" fillId="2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6" xfId="0" applyFont="1" applyFill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49" fontId="2" fillId="0" borderId="0" xfId="0" applyNumberFormat="1" applyFont="1"/>
    <xf numFmtId="49" fontId="0" fillId="0" borderId="0" xfId="0" applyNumberFormat="1"/>
    <xf numFmtId="0" fontId="2" fillId="0" borderId="7" xfId="0" applyFont="1" applyBorder="1"/>
    <xf numFmtId="49" fontId="0" fillId="0" borderId="8" xfId="0" applyNumberFormat="1" applyBorder="1" applyAlignment="1">
      <alignment horizontal="right"/>
    </xf>
    <xf numFmtId="49" fontId="0" fillId="0" borderId="8" xfId="0" applyNumberFormat="1" applyBorder="1"/>
    <xf numFmtId="49" fontId="3" fillId="0" borderId="0" xfId="0" applyNumberFormat="1" applyFont="1" applyAlignment="1">
      <alignment horizontal="left"/>
    </xf>
    <xf numFmtId="49" fontId="5" fillId="0" borderId="5" xfId="0" applyNumberFormat="1" applyFont="1" applyBorder="1"/>
    <xf numFmtId="40" fontId="6" fillId="0" borderId="0" xfId="0" applyNumberFormat="1" applyFont="1" applyAlignment="1">
      <alignment horizontal="right"/>
    </xf>
    <xf numFmtId="49" fontId="18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16" fillId="0" borderId="0" xfId="0" applyNumberFormat="1" applyFont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171" fontId="0" fillId="0" borderId="1" xfId="0" applyNumberFormat="1" applyBorder="1" applyAlignment="1" applyProtection="1">
      <alignment horizontal="center"/>
      <protection locked="0"/>
    </xf>
    <xf numFmtId="14" fontId="10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top"/>
    </xf>
    <xf numFmtId="49" fontId="2" fillId="3" borderId="11" xfId="0" applyNumberFormat="1" applyFont="1" applyFill="1" applyBorder="1" applyAlignment="1">
      <alignment vertical="top"/>
    </xf>
    <xf numFmtId="49" fontId="2" fillId="3" borderId="12" xfId="0" applyNumberFormat="1" applyFont="1" applyFill="1" applyBorder="1"/>
    <xf numFmtId="170" fontId="0" fillId="0" borderId="2" xfId="0" applyNumberFormat="1" applyBorder="1" applyAlignment="1" applyProtection="1">
      <alignment horizontal="center"/>
      <protection locked="0"/>
    </xf>
    <xf numFmtId="171" fontId="0" fillId="0" borderId="2" xfId="0" applyNumberFormat="1" applyBorder="1" applyAlignment="1" applyProtection="1">
      <alignment horizontal="center"/>
      <protection locked="0"/>
    </xf>
    <xf numFmtId="0" fontId="2" fillId="3" borderId="13" xfId="0" applyFont="1" applyFill="1" applyBorder="1"/>
    <xf numFmtId="39" fontId="2" fillId="2" borderId="1" xfId="2" applyNumberFormat="1" applyFont="1" applyFill="1" applyBorder="1" applyProtection="1"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2" fillId="4" borderId="14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49" fontId="2" fillId="3" borderId="12" xfId="0" applyNumberFormat="1" applyFont="1" applyFill="1" applyBorder="1" applyAlignment="1">
      <alignment vertical="top"/>
    </xf>
    <xf numFmtId="0" fontId="25" fillId="2" borderId="1" xfId="0" applyFont="1" applyFill="1" applyBorder="1" applyAlignment="1">
      <alignment horizontal="left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4" fillId="3" borderId="13" xfId="0" applyNumberFormat="1" applyFont="1" applyFill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left" vertical="center" shrinkToFit="1"/>
    </xf>
    <xf numFmtId="49" fontId="4" fillId="3" borderId="11" xfId="0" applyNumberFormat="1" applyFont="1" applyFill="1" applyBorder="1" applyAlignment="1">
      <alignment horizontal="left" vertical="center" shrinkToFit="1"/>
    </xf>
    <xf numFmtId="49" fontId="4" fillId="3" borderId="12" xfId="0" applyNumberFormat="1" applyFont="1" applyFill="1" applyBorder="1" applyAlignment="1">
      <alignment horizontal="left" vertical="center" shrinkToFit="1"/>
    </xf>
    <xf numFmtId="0" fontId="4" fillId="3" borderId="10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/>
    </xf>
    <xf numFmtId="0" fontId="5" fillId="0" borderId="3" xfId="0" applyFont="1" applyBorder="1"/>
    <xf numFmtId="0" fontId="5" fillId="0" borderId="6" xfId="0" applyFont="1" applyBorder="1"/>
    <xf numFmtId="49" fontId="0" fillId="0" borderId="6" xfId="0" applyNumberFormat="1" applyBorder="1" applyAlignment="1">
      <alignment horizontal="right"/>
    </xf>
    <xf numFmtId="2" fontId="20" fillId="4" borderId="16" xfId="0" applyNumberFormat="1" applyFont="1" applyFill="1" applyBorder="1" applyAlignment="1" applyProtection="1">
      <alignment horizontal="center" vertical="center"/>
      <protection locked="0"/>
    </xf>
    <xf numFmtId="49" fontId="2" fillId="4" borderId="7" xfId="0" applyNumberFormat="1" applyFont="1" applyFill="1" applyBorder="1" applyAlignment="1">
      <alignment horizontal="left" vertical="center"/>
    </xf>
    <xf numFmtId="49" fontId="0" fillId="4" borderId="6" xfId="0" applyNumberFormat="1" applyFill="1" applyBorder="1" applyAlignment="1">
      <alignment horizontal="left" vertical="center"/>
    </xf>
    <xf numFmtId="49" fontId="0" fillId="4" borderId="8" xfId="0" applyNumberFormat="1" applyFill="1" applyBorder="1" applyAlignment="1">
      <alignment horizontal="left" vertical="center"/>
    </xf>
    <xf numFmtId="49" fontId="28" fillId="0" borderId="2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4" fillId="3" borderId="18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left" vertical="center"/>
    </xf>
    <xf numFmtId="0" fontId="31" fillId="0" borderId="0" xfId="1" applyAlignment="1" applyProtection="1"/>
    <xf numFmtId="0" fontId="4" fillId="3" borderId="10" xfId="0" applyFont="1" applyFill="1" applyBorder="1" applyAlignment="1">
      <alignment vertical="center"/>
    </xf>
    <xf numFmtId="0" fontId="1" fillId="0" borderId="0" xfId="0" applyFont="1"/>
    <xf numFmtId="2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3" fillId="0" borderId="0" xfId="0" applyFont="1"/>
    <xf numFmtId="49" fontId="1" fillId="0" borderId="2" xfId="0" applyNumberFormat="1" applyFont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0" fontId="13" fillId="3" borderId="1" xfId="0" applyNumberFormat="1" applyFont="1" applyFill="1" applyBorder="1" applyAlignment="1">
      <alignment horizontal="center"/>
    </xf>
    <xf numFmtId="172" fontId="1" fillId="0" borderId="1" xfId="0" applyNumberFormat="1" applyFont="1" applyBorder="1"/>
    <xf numFmtId="0" fontId="9" fillId="0" borderId="7" xfId="0" applyFont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19" fillId="0" borderId="0" xfId="0" applyFont="1" applyAlignment="1">
      <alignment horizontal="left"/>
    </xf>
    <xf numFmtId="49" fontId="4" fillId="3" borderId="10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39" fontId="2" fillId="2" borderId="2" xfId="2" applyNumberFormat="1" applyFont="1" applyFill="1" applyBorder="1" applyAlignment="1" applyProtection="1">
      <alignment horizontal="center"/>
    </xf>
    <xf numFmtId="39" fontId="2" fillId="2" borderId="1" xfId="2" applyNumberFormat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169" fontId="10" fillId="2" borderId="2" xfId="2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32" fillId="0" borderId="9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20" fontId="2" fillId="3" borderId="10" xfId="0" applyNumberFormat="1" applyFont="1" applyFill="1" applyBorder="1" applyAlignment="1">
      <alignment horizontal="center"/>
    </xf>
    <xf numFmtId="20" fontId="2" fillId="3" borderId="12" xfId="0" applyNumberFormat="1" applyFont="1" applyFill="1" applyBorder="1" applyAlignment="1">
      <alignment horizontal="center"/>
    </xf>
    <xf numFmtId="49" fontId="34" fillId="0" borderId="9" xfId="0" applyNumberFormat="1" applyFon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left"/>
    </xf>
    <xf numFmtId="171" fontId="0" fillId="0" borderId="9" xfId="0" applyNumberFormat="1" applyBorder="1" applyAlignment="1" applyProtection="1">
      <alignment horizontal="center"/>
      <protection locked="0"/>
    </xf>
    <xf numFmtId="171" fontId="0" fillId="0" borderId="4" xfId="0" applyNumberFormat="1" applyBorder="1" applyAlignment="1" applyProtection="1">
      <alignment horizontal="center"/>
      <protection locked="0"/>
    </xf>
    <xf numFmtId="171" fontId="0" fillId="0" borderId="7" xfId="0" applyNumberFormat="1" applyBorder="1" applyAlignment="1" applyProtection="1">
      <alignment horizontal="center"/>
      <protection locked="0"/>
    </xf>
    <xf numFmtId="171" fontId="0" fillId="0" borderId="8" xfId="0" applyNumberFormat="1" applyBorder="1" applyAlignment="1" applyProtection="1">
      <alignment horizontal="center"/>
      <protection locked="0"/>
    </xf>
    <xf numFmtId="49" fontId="4" fillId="3" borderId="10" xfId="0" applyNumberFormat="1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12" fillId="2" borderId="7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49" fontId="0" fillId="0" borderId="23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horizontal="left"/>
    </xf>
    <xf numFmtId="49" fontId="1" fillId="0" borderId="9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 vertical="center"/>
    </xf>
    <xf numFmtId="49" fontId="11" fillId="3" borderId="10" xfId="0" applyNumberFormat="1" applyFont="1" applyFill="1" applyBorder="1" applyAlignment="1">
      <alignment horizontal="center" wrapText="1" shrinkToFit="1"/>
    </xf>
    <xf numFmtId="49" fontId="11" fillId="3" borderId="11" xfId="0" applyNumberFormat="1" applyFont="1" applyFill="1" applyBorder="1" applyAlignment="1">
      <alignment horizontal="center" wrapText="1" shrinkToFit="1"/>
    </xf>
    <xf numFmtId="49" fontId="11" fillId="3" borderId="12" xfId="0" applyNumberFormat="1" applyFont="1" applyFill="1" applyBorder="1" applyAlignment="1">
      <alignment horizontal="center" wrapText="1" shrinkToFit="1"/>
    </xf>
    <xf numFmtId="49" fontId="1" fillId="0" borderId="19" xfId="0" applyNumberFormat="1" applyFont="1" applyBorder="1" applyAlignment="1" applyProtection="1">
      <alignment horizontal="left" vertical="center" readingOrder="1"/>
      <protection locked="0"/>
    </xf>
    <xf numFmtId="0" fontId="0" fillId="0" borderId="20" xfId="0" applyBorder="1" applyAlignment="1" applyProtection="1">
      <alignment horizontal="left" vertical="center" readingOrder="1"/>
      <protection locked="0"/>
    </xf>
    <xf numFmtId="0" fontId="0" fillId="0" borderId="21" xfId="0" applyBorder="1" applyAlignment="1" applyProtection="1">
      <alignment horizontal="left" vertical="center" readingOrder="1"/>
      <protection locked="0"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 shrinkToFi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0" fillId="0" borderId="6" xfId="0" applyBorder="1" applyAlignment="1"/>
    <xf numFmtId="0" fontId="0" fillId="0" borderId="8" xfId="0" applyBorder="1" applyAlignment="1"/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/>
    <xf numFmtId="0" fontId="1" fillId="0" borderId="2" xfId="0" applyFont="1" applyBorder="1"/>
    <xf numFmtId="0" fontId="1" fillId="0" borderId="1" xfId="0" applyFont="1" applyBorder="1"/>
    <xf numFmtId="49" fontId="5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/>
  </cellXfs>
  <cellStyles count="3">
    <cellStyle name="Hyperlinkki" xfId="1" builtinId="8"/>
    <cellStyle name="Normaali" xfId="0" builtinId="0"/>
    <cellStyle name="Valuutta" xfId="2" builtinId="4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47</xdr:row>
      <xdr:rowOff>45720</xdr:rowOff>
    </xdr:from>
    <xdr:to>
      <xdr:col>4</xdr:col>
      <xdr:colOff>22860</xdr:colOff>
      <xdr:row>47</xdr:row>
      <xdr:rowOff>45720</xdr:rowOff>
    </xdr:to>
    <xdr:sp macro="" textlink="">
      <xdr:nvSpPr>
        <xdr:cNvPr id="1510" name="Line 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>
          <a:off x="313182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</xdr:colOff>
      <xdr:row>47</xdr:row>
      <xdr:rowOff>144780</xdr:rowOff>
    </xdr:from>
    <xdr:to>
      <xdr:col>4</xdr:col>
      <xdr:colOff>7620</xdr:colOff>
      <xdr:row>47</xdr:row>
      <xdr:rowOff>144780</xdr:rowOff>
    </xdr:to>
    <xdr:sp macro="" textlink="">
      <xdr:nvSpPr>
        <xdr:cNvPr id="1511" name="Line 1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>
          <a:off x="311658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22860</xdr:colOff>
      <xdr:row>47</xdr:row>
      <xdr:rowOff>45720</xdr:rowOff>
    </xdr:from>
    <xdr:to>
      <xdr:col>4</xdr:col>
      <xdr:colOff>22860</xdr:colOff>
      <xdr:row>47</xdr:row>
      <xdr:rowOff>45720</xdr:rowOff>
    </xdr:to>
    <xdr:sp macro="" textlink="">
      <xdr:nvSpPr>
        <xdr:cNvPr id="1512" name="Line 26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>
          <a:off x="313182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</xdr:colOff>
      <xdr:row>47</xdr:row>
      <xdr:rowOff>144780</xdr:rowOff>
    </xdr:from>
    <xdr:to>
      <xdr:col>4</xdr:col>
      <xdr:colOff>7620</xdr:colOff>
      <xdr:row>47</xdr:row>
      <xdr:rowOff>144780</xdr:rowOff>
    </xdr:to>
    <xdr:sp macro="" textlink="">
      <xdr:nvSpPr>
        <xdr:cNvPr id="1513" name="Line 2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>
          <a:off x="311658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22860</xdr:colOff>
      <xdr:row>47</xdr:row>
      <xdr:rowOff>45720</xdr:rowOff>
    </xdr:from>
    <xdr:to>
      <xdr:col>4</xdr:col>
      <xdr:colOff>22860</xdr:colOff>
      <xdr:row>47</xdr:row>
      <xdr:rowOff>45720</xdr:rowOff>
    </xdr:to>
    <xdr:sp macro="" textlink="">
      <xdr:nvSpPr>
        <xdr:cNvPr id="1514" name="Line 28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>
          <a:off x="313182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</xdr:colOff>
      <xdr:row>47</xdr:row>
      <xdr:rowOff>144780</xdr:rowOff>
    </xdr:from>
    <xdr:to>
      <xdr:col>4</xdr:col>
      <xdr:colOff>7620</xdr:colOff>
      <xdr:row>47</xdr:row>
      <xdr:rowOff>144780</xdr:rowOff>
    </xdr:to>
    <xdr:sp macro="" textlink="">
      <xdr:nvSpPr>
        <xdr:cNvPr id="1515" name="Line 2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>
          <a:off x="311658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</xdr:colOff>
      <xdr:row>47</xdr:row>
      <xdr:rowOff>45720</xdr:rowOff>
    </xdr:from>
    <xdr:to>
      <xdr:col>2</xdr:col>
      <xdr:colOff>22860</xdr:colOff>
      <xdr:row>47</xdr:row>
      <xdr:rowOff>45720</xdr:rowOff>
    </xdr:to>
    <xdr:sp macro="" textlink="">
      <xdr:nvSpPr>
        <xdr:cNvPr id="1516" name="Line 3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>
          <a:off x="201168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</xdr:colOff>
      <xdr:row>47</xdr:row>
      <xdr:rowOff>144780</xdr:rowOff>
    </xdr:from>
    <xdr:to>
      <xdr:col>2</xdr:col>
      <xdr:colOff>7620</xdr:colOff>
      <xdr:row>47</xdr:row>
      <xdr:rowOff>144780</xdr:rowOff>
    </xdr:to>
    <xdr:sp macro="" textlink="">
      <xdr:nvSpPr>
        <xdr:cNvPr id="1517" name="Line 3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>
          <a:off x="199644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</xdr:colOff>
      <xdr:row>47</xdr:row>
      <xdr:rowOff>45720</xdr:rowOff>
    </xdr:from>
    <xdr:to>
      <xdr:col>2</xdr:col>
      <xdr:colOff>22860</xdr:colOff>
      <xdr:row>47</xdr:row>
      <xdr:rowOff>45720</xdr:rowOff>
    </xdr:to>
    <xdr:sp macro="" textlink="">
      <xdr:nvSpPr>
        <xdr:cNvPr id="1518" name="Line 32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>
          <a:off x="2011680" y="900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</xdr:colOff>
      <xdr:row>47</xdr:row>
      <xdr:rowOff>144780</xdr:rowOff>
    </xdr:from>
    <xdr:to>
      <xdr:col>2</xdr:col>
      <xdr:colOff>7620</xdr:colOff>
      <xdr:row>47</xdr:row>
      <xdr:rowOff>144780</xdr:rowOff>
    </xdr:to>
    <xdr:sp macro="" textlink="">
      <xdr:nvSpPr>
        <xdr:cNvPr id="1519" name="Line 3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>
          <a:off x="1996440" y="9105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281940</xdr:colOff>
      <xdr:row>48</xdr:row>
      <xdr:rowOff>45720</xdr:rowOff>
    </xdr:from>
    <xdr:to>
      <xdr:col>2</xdr:col>
      <xdr:colOff>373380</xdr:colOff>
      <xdr:row>48</xdr:row>
      <xdr:rowOff>213360</xdr:rowOff>
    </xdr:to>
    <xdr:sp macro="" textlink="">
      <xdr:nvSpPr>
        <xdr:cNvPr id="1520" name="Line 34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flipH="1">
          <a:off x="2270760" y="9159240"/>
          <a:ext cx="9144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0</xdr:col>
      <xdr:colOff>711835</xdr:colOff>
      <xdr:row>3</xdr:row>
      <xdr:rowOff>114300</xdr:rowOff>
    </xdr:to>
    <xdr:pic>
      <xdr:nvPicPr>
        <xdr:cNvPr id="1521" name="Picture 171" descr="N39CAICXCJQCA6MK2V9CA06KNHBCA2NCQ71CAAW2F8GCAPDKPD5CA81D9F3CAC6RHQXCA2E1ISDCA1ET94CCANSZINKCACIRWVYCA6Z40NVCA8BW23HCA4RLXOXCAPGQ3LFCA8JBRW3CAJX396ECAGP8QX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7620"/>
          <a:ext cx="66294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eva-liisa.heikkinen@hameenpelastusliitto.f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H68"/>
  <sheetViews>
    <sheetView showGridLines="0" tabSelected="1" zoomScaleNormal="100" zoomScaleSheetLayoutView="100" workbookViewId="0">
      <selection activeCell="A7" sqref="A7:C7"/>
    </sheetView>
  </sheetViews>
  <sheetFormatPr defaultColWidth="9.140625" defaultRowHeight="12.6"/>
  <cols>
    <col min="1" max="1" width="14.42578125" customWidth="1"/>
    <col min="2" max="2" width="14.5703125" customWidth="1"/>
    <col min="3" max="3" width="8" customWidth="1"/>
    <col min="4" max="4" width="8.28515625" customWidth="1"/>
    <col min="5" max="5" width="16.140625" customWidth="1"/>
    <col min="6" max="6" width="22.5703125" customWidth="1"/>
    <col min="7" max="7" width="12.28515625" customWidth="1"/>
    <col min="8" max="8" width="13.7109375" customWidth="1"/>
  </cols>
  <sheetData>
    <row r="1" spans="1:8" ht="20.100000000000001">
      <c r="B1" s="21" t="s">
        <v>0</v>
      </c>
      <c r="G1" s="22" t="s">
        <v>1</v>
      </c>
      <c r="H1" s="83">
        <v>2023</v>
      </c>
    </row>
    <row r="2" spans="1:8" ht="18.75" customHeight="1">
      <c r="B2" s="23" t="s">
        <v>2</v>
      </c>
    </row>
    <row r="3" spans="1:8" ht="18.75" customHeight="1">
      <c r="B3" s="142" t="s">
        <v>3</v>
      </c>
      <c r="E3" s="139" t="s">
        <v>4</v>
      </c>
      <c r="G3" s="157" t="s">
        <v>5</v>
      </c>
      <c r="H3" s="157"/>
    </row>
    <row r="4" spans="1:8" ht="21.6" customHeight="1">
      <c r="B4" s="137" t="s">
        <v>6</v>
      </c>
      <c r="C4" s="24"/>
      <c r="G4" s="158"/>
      <c r="H4" s="158"/>
    </row>
    <row r="5" spans="1:8" ht="12.95" customHeight="1">
      <c r="A5" s="105" t="s">
        <v>7</v>
      </c>
      <c r="B5" s="25"/>
      <c r="C5" s="25"/>
      <c r="D5" s="26"/>
      <c r="E5" s="26"/>
      <c r="F5" s="26"/>
      <c r="G5" s="26"/>
      <c r="H5" s="106"/>
    </row>
    <row r="6" spans="1:8" ht="46.5" customHeight="1">
      <c r="A6" s="95" t="s">
        <v>8</v>
      </c>
      <c r="B6" s="95"/>
      <c r="C6" s="107"/>
      <c r="D6" s="94" t="s">
        <v>9</v>
      </c>
      <c r="E6" s="96"/>
      <c r="F6" s="198" t="s">
        <v>10</v>
      </c>
      <c r="G6" s="199"/>
      <c r="H6" s="200"/>
    </row>
    <row r="7" spans="1:8" ht="25.5" customHeight="1">
      <c r="A7" s="214"/>
      <c r="B7" s="215"/>
      <c r="C7" s="216"/>
      <c r="D7" s="214"/>
      <c r="E7" s="216"/>
      <c r="F7" s="165"/>
      <c r="G7" s="166"/>
      <c r="H7" s="167"/>
    </row>
    <row r="8" spans="1:8" s="62" customFormat="1" ht="10.5">
      <c r="A8" s="151" t="s">
        <v>11</v>
      </c>
      <c r="B8" s="109"/>
      <c r="C8" s="109"/>
      <c r="D8" s="110"/>
      <c r="E8" s="151" t="s">
        <v>12</v>
      </c>
      <c r="F8" s="152"/>
      <c r="G8" s="177" t="s">
        <v>13</v>
      </c>
      <c r="H8" s="178"/>
    </row>
    <row r="9" spans="1:8" ht="24" customHeight="1">
      <c r="A9" s="201"/>
      <c r="B9" s="202"/>
      <c r="C9" s="202"/>
      <c r="D9" s="203"/>
      <c r="E9" s="204"/>
      <c r="F9" s="205"/>
      <c r="G9" s="206"/>
      <c r="H9" s="207"/>
    </row>
    <row r="10" spans="1:8" s="62" customFormat="1" ht="10.5">
      <c r="A10" s="151" t="s">
        <v>14</v>
      </c>
      <c r="B10" s="109"/>
      <c r="C10" s="109"/>
      <c r="D10" s="110"/>
      <c r="E10" s="111" t="s">
        <v>15</v>
      </c>
      <c r="F10" s="112" t="s">
        <v>16</v>
      </c>
      <c r="G10" s="113"/>
      <c r="H10" s="114"/>
    </row>
    <row r="11" spans="1:8" ht="24" customHeight="1">
      <c r="A11" s="211"/>
      <c r="B11" s="212"/>
      <c r="C11" s="212"/>
      <c r="D11" s="213"/>
      <c r="E11" s="143"/>
      <c r="F11" s="208"/>
      <c r="G11" s="209"/>
      <c r="H11" s="210"/>
    </row>
    <row r="12" spans="1:8" ht="12.95">
      <c r="A12" s="118" t="s">
        <v>17</v>
      </c>
      <c r="B12" s="119"/>
      <c r="C12" s="119"/>
      <c r="D12" s="119"/>
      <c r="E12" s="119"/>
      <c r="F12" s="119"/>
      <c r="G12" s="119"/>
      <c r="H12" s="120"/>
    </row>
    <row r="13" spans="1:8" ht="9.75" customHeight="1">
      <c r="A13" s="138" t="s">
        <v>18</v>
      </c>
      <c r="B13" s="116"/>
      <c r="C13" s="116"/>
      <c r="D13" s="116"/>
      <c r="E13" s="115" t="s">
        <v>19</v>
      </c>
      <c r="F13" s="116"/>
      <c r="G13" s="116"/>
      <c r="H13" s="117"/>
    </row>
    <row r="14" spans="1:8" ht="23.45" customHeight="1">
      <c r="A14" s="181"/>
      <c r="B14" s="182"/>
      <c r="C14" s="182"/>
      <c r="D14" s="182"/>
      <c r="E14" s="182"/>
      <c r="F14" s="182"/>
      <c r="G14" s="182"/>
      <c r="H14" s="183"/>
    </row>
    <row r="15" spans="1:8" ht="12.95">
      <c r="A15" s="125" t="s">
        <v>20</v>
      </c>
      <c r="B15" s="126"/>
      <c r="C15" s="126"/>
      <c r="D15" s="126"/>
      <c r="E15" s="126"/>
      <c r="F15" s="136" t="s">
        <v>21</v>
      </c>
      <c r="G15" s="126"/>
      <c r="H15" s="127"/>
    </row>
    <row r="16" spans="1:8" s="62" customFormat="1" ht="10.5">
      <c r="A16" s="132" t="s">
        <v>22</v>
      </c>
      <c r="B16" s="132" t="s">
        <v>23</v>
      </c>
      <c r="C16" s="133" t="s">
        <v>24</v>
      </c>
      <c r="D16" s="131"/>
      <c r="E16" s="132" t="s">
        <v>23</v>
      </c>
      <c r="F16" s="133" t="s">
        <v>25</v>
      </c>
      <c r="G16" s="134" t="s">
        <v>26</v>
      </c>
      <c r="H16" s="135" t="s">
        <v>27</v>
      </c>
    </row>
    <row r="17" spans="1:8" s="32" customFormat="1" ht="24.95" customHeight="1">
      <c r="A17" s="217"/>
      <c r="B17" s="140"/>
      <c r="C17" s="218"/>
      <c r="D17" s="218"/>
      <c r="E17" s="140"/>
      <c r="F17" s="146"/>
      <c r="G17" s="219" t="str">
        <f>IF(C17="","",INT((C17+E17)-(A17+B17)))</f>
        <v/>
      </c>
      <c r="H17" s="220" t="str">
        <f>IF(C17="","",(C17+E17)-(A17+B17))</f>
        <v/>
      </c>
    </row>
    <row r="18" spans="1:8" ht="12.95">
      <c r="A18" s="105" t="s">
        <v>28</v>
      </c>
      <c r="B18" s="25"/>
      <c r="C18" s="25"/>
      <c r="D18" s="26"/>
      <c r="E18" s="26"/>
      <c r="F18" s="26"/>
      <c r="G18" s="26"/>
      <c r="H18" s="106"/>
    </row>
    <row r="19" spans="1:8" ht="12.95">
      <c r="A19" s="99" t="s">
        <v>29</v>
      </c>
      <c r="B19" s="99" t="s">
        <v>30</v>
      </c>
      <c r="C19" s="168" t="s">
        <v>31</v>
      </c>
      <c r="D19" s="169"/>
      <c r="E19" s="195" t="s">
        <v>32</v>
      </c>
      <c r="F19" s="195"/>
      <c r="G19" s="188" t="s">
        <v>33</v>
      </c>
      <c r="H19" s="189"/>
    </row>
    <row r="20" spans="1:8" ht="18" customHeight="1">
      <c r="A20" s="97"/>
      <c r="B20" s="98">
        <v>0</v>
      </c>
      <c r="C20" s="173">
        <v>0</v>
      </c>
      <c r="D20" s="174"/>
      <c r="E20" s="196"/>
      <c r="F20" s="171"/>
      <c r="G20" s="170" t="s">
        <v>34</v>
      </c>
      <c r="H20" s="171"/>
    </row>
    <row r="21" spans="1:8" ht="18" customHeight="1">
      <c r="A21" s="20"/>
      <c r="B21" s="89">
        <v>0</v>
      </c>
      <c r="C21" s="175">
        <v>0</v>
      </c>
      <c r="D21" s="176"/>
      <c r="E21" s="190"/>
      <c r="F21" s="180"/>
      <c r="G21" s="170" t="s">
        <v>34</v>
      </c>
      <c r="H21" s="171"/>
    </row>
    <row r="22" spans="1:8" ht="18" customHeight="1">
      <c r="A22" s="20"/>
      <c r="B22" s="89">
        <v>0</v>
      </c>
      <c r="C22" s="175">
        <v>0</v>
      </c>
      <c r="D22" s="176"/>
      <c r="E22" s="179"/>
      <c r="F22" s="180"/>
      <c r="G22" s="179" t="s">
        <v>35</v>
      </c>
      <c r="H22" s="180"/>
    </row>
    <row r="23" spans="1:8" ht="18" customHeight="1" thickBot="1">
      <c r="A23" s="20"/>
      <c r="B23" s="89">
        <v>0</v>
      </c>
      <c r="C23" s="175">
        <v>0</v>
      </c>
      <c r="D23" s="176"/>
      <c r="E23" s="179"/>
      <c r="F23" s="180"/>
      <c r="G23" s="186"/>
      <c r="H23" s="187"/>
    </row>
    <row r="24" spans="1:8" ht="11.45" customHeight="1" thickBot="1">
      <c r="A24" s="27"/>
      <c r="B24" s="28"/>
      <c r="C24" s="29"/>
      <c r="D24" s="29"/>
      <c r="E24" s="30"/>
      <c r="G24" s="103" t="s">
        <v>36</v>
      </c>
      <c r="H24" s="104" t="s">
        <v>37</v>
      </c>
    </row>
    <row r="25" spans="1:8" s="32" customFormat="1" ht="13.15" customHeight="1">
      <c r="A25" s="31" t="s">
        <v>38</v>
      </c>
      <c r="B25" s="24"/>
      <c r="C25" s="139"/>
      <c r="D25" s="139"/>
      <c r="E25" s="24"/>
      <c r="F25" s="139"/>
      <c r="G25" s="193" t="s">
        <v>39</v>
      </c>
      <c r="H25" s="191"/>
    </row>
    <row r="26" spans="1:8" ht="13.15" customHeight="1" thickBot="1">
      <c r="A26" s="33"/>
      <c r="B26" s="33"/>
      <c r="C26" s="34"/>
      <c r="D26" s="35"/>
      <c r="E26" s="36"/>
      <c r="F26" s="37"/>
      <c r="G26" s="194"/>
      <c r="H26" s="192"/>
    </row>
    <row r="27" spans="1:8" ht="3" customHeight="1">
      <c r="A27" s="38"/>
      <c r="B27" s="34"/>
      <c r="C27" s="34"/>
      <c r="D27" s="35"/>
      <c r="E27" s="39"/>
      <c r="F27" s="39"/>
      <c r="G27" s="221"/>
      <c r="H27" s="40"/>
    </row>
    <row r="28" spans="1:8" s="24" customFormat="1" ht="14.25" customHeight="1">
      <c r="A28" s="184" t="s">
        <v>40</v>
      </c>
      <c r="B28" s="222"/>
      <c r="C28" s="222"/>
      <c r="D28" s="222"/>
      <c r="E28" s="90"/>
      <c r="F28" s="90" t="s">
        <v>41</v>
      </c>
      <c r="G28" s="91" t="s">
        <v>42</v>
      </c>
      <c r="H28" s="92" t="s">
        <v>43</v>
      </c>
    </row>
    <row r="29" spans="1:8" s="24" customFormat="1" ht="13.5" customHeight="1">
      <c r="A29" s="41" t="s">
        <v>44</v>
      </c>
      <c r="B29" s="42"/>
      <c r="C29" s="42"/>
      <c r="D29" s="43"/>
      <c r="E29" s="128"/>
      <c r="F29" s="5"/>
      <c r="G29" s="12"/>
      <c r="H29" s="7">
        <f>F29*G29</f>
        <v>0</v>
      </c>
    </row>
    <row r="30" spans="1:8" s="24" customFormat="1" ht="13.5" customHeight="1">
      <c r="A30" s="41" t="s">
        <v>45</v>
      </c>
      <c r="B30" s="42"/>
      <c r="C30" s="42"/>
      <c r="D30" s="43"/>
      <c r="E30" s="128"/>
      <c r="F30" s="5"/>
      <c r="G30" s="156">
        <v>38.5</v>
      </c>
      <c r="H30" s="7">
        <f>F30*G30</f>
        <v>0</v>
      </c>
    </row>
    <row r="31" spans="1:8" s="24" customFormat="1" ht="13.5" customHeight="1">
      <c r="A31" s="197" t="s">
        <v>46</v>
      </c>
      <c r="B31" s="222"/>
      <c r="C31" s="222"/>
      <c r="D31" s="223"/>
      <c r="E31" s="128"/>
      <c r="F31" s="5"/>
      <c r="G31" s="156">
        <v>27.5</v>
      </c>
      <c r="H31" s="7">
        <f>F31*G31</f>
        <v>0</v>
      </c>
    </row>
    <row r="32" spans="1:8" s="24" customFormat="1" ht="13.5" customHeight="1">
      <c r="A32" s="41" t="s">
        <v>47</v>
      </c>
      <c r="B32" s="42"/>
      <c r="C32" s="42"/>
      <c r="D32" s="43"/>
      <c r="E32" s="128"/>
      <c r="F32" s="5"/>
      <c r="G32" s="12"/>
      <c r="H32" s="7">
        <f t="shared" ref="H32:H34" si="0">F32*G32</f>
        <v>0</v>
      </c>
    </row>
    <row r="33" spans="1:8" s="24" customFormat="1" ht="13.5" customHeight="1">
      <c r="A33" s="147" t="s">
        <v>48</v>
      </c>
      <c r="B33" s="44"/>
      <c r="C33" s="44"/>
      <c r="D33" s="45"/>
      <c r="E33" s="128"/>
      <c r="F33" s="5"/>
      <c r="G33" s="12"/>
      <c r="H33" s="7">
        <f t="shared" si="0"/>
        <v>0</v>
      </c>
    </row>
    <row r="34" spans="1:8" s="24" customFormat="1" ht="13.5" customHeight="1">
      <c r="A34" s="147" t="s">
        <v>49</v>
      </c>
      <c r="B34" s="46"/>
      <c r="C34" s="46"/>
      <c r="D34" s="47"/>
      <c r="E34" s="128"/>
      <c r="F34" s="16"/>
      <c r="G34" s="12"/>
      <c r="H34" s="19">
        <f t="shared" si="0"/>
        <v>0</v>
      </c>
    </row>
    <row r="35" spans="1:8" ht="4.5" customHeight="1">
      <c r="A35" s="48"/>
      <c r="B35" s="49"/>
      <c r="C35" s="49"/>
      <c r="D35" s="50"/>
      <c r="E35" s="51"/>
      <c r="F35" s="16"/>
      <c r="G35" s="18"/>
      <c r="H35" s="6"/>
    </row>
    <row r="36" spans="1:8" ht="13.5" customHeight="1" thickBot="1">
      <c r="A36" s="52" t="s">
        <v>50</v>
      </c>
      <c r="B36" s="49"/>
      <c r="C36" s="49"/>
      <c r="D36" s="50"/>
      <c r="E36" s="53"/>
      <c r="F36" s="8"/>
      <c r="G36" s="54"/>
      <c r="H36" s="8"/>
    </row>
    <row r="37" spans="1:8" ht="18" customHeight="1" thickBot="1">
      <c r="A37" s="52" t="s">
        <v>51</v>
      </c>
      <c r="B37" s="49"/>
      <c r="C37" s="49"/>
      <c r="D37" s="50"/>
      <c r="E37" s="55"/>
      <c r="F37" s="8"/>
      <c r="G37" s="56"/>
      <c r="H37" s="124"/>
    </row>
    <row r="38" spans="1:8" ht="12.95">
      <c r="A38" s="57" t="s">
        <v>52</v>
      </c>
      <c r="B38" s="25"/>
      <c r="C38" s="25"/>
      <c r="D38" s="26"/>
      <c r="E38" s="90"/>
      <c r="F38" s="91" t="s">
        <v>41</v>
      </c>
      <c r="G38" s="91" t="s">
        <v>42</v>
      </c>
      <c r="H38" s="93" t="s">
        <v>43</v>
      </c>
    </row>
    <row r="39" spans="1:8" ht="13.5" customHeight="1">
      <c r="A39" s="58" t="s">
        <v>53</v>
      </c>
      <c r="B39" s="121" t="s">
        <v>54</v>
      </c>
      <c r="C39" s="37"/>
      <c r="D39" s="59"/>
      <c r="E39" s="129"/>
      <c r="F39" s="224"/>
      <c r="G39" s="153">
        <v>48</v>
      </c>
      <c r="H39" s="7">
        <f>F39*G39</f>
        <v>0</v>
      </c>
    </row>
    <row r="40" spans="1:8" ht="14.25" customHeight="1">
      <c r="A40" s="60" t="s">
        <v>55</v>
      </c>
      <c r="B40" s="122" t="s">
        <v>56</v>
      </c>
      <c r="C40" s="148"/>
      <c r="D40" s="149"/>
      <c r="E40" s="129"/>
      <c r="F40" s="3"/>
      <c r="G40" s="154">
        <v>22</v>
      </c>
      <c r="H40" s="7">
        <f t="shared" ref="H40:H46" si="1">F40*G40</f>
        <v>0</v>
      </c>
    </row>
    <row r="41" spans="1:8" ht="12.75" customHeight="1">
      <c r="A41" s="60" t="s">
        <v>57</v>
      </c>
      <c r="B41" s="148"/>
      <c r="C41" s="148"/>
      <c r="D41" s="149"/>
      <c r="E41" s="129"/>
      <c r="F41" s="224"/>
      <c r="G41" s="154">
        <f>G39/2</f>
        <v>24</v>
      </c>
      <c r="H41" s="7">
        <f t="shared" si="1"/>
        <v>0</v>
      </c>
    </row>
    <row r="42" spans="1:8" ht="14.1" customHeight="1">
      <c r="A42" s="60" t="s">
        <v>58</v>
      </c>
      <c r="B42" s="148"/>
      <c r="C42" s="148"/>
      <c r="D42" s="149"/>
      <c r="E42" s="129"/>
      <c r="F42" s="3"/>
      <c r="G42" s="154">
        <f>G40/2</f>
        <v>11</v>
      </c>
      <c r="H42" s="7">
        <f t="shared" si="1"/>
        <v>0</v>
      </c>
    </row>
    <row r="43" spans="1:8" ht="14.1" customHeight="1">
      <c r="A43" s="60" t="s">
        <v>59</v>
      </c>
      <c r="B43" s="148"/>
      <c r="C43" s="148"/>
      <c r="D43" s="149"/>
      <c r="E43" s="129"/>
      <c r="F43" s="3"/>
      <c r="G43" s="100"/>
      <c r="H43" s="7">
        <f t="shared" si="1"/>
        <v>0</v>
      </c>
    </row>
    <row r="44" spans="1:8" ht="14.1" customHeight="1">
      <c r="A44" s="60" t="s">
        <v>60</v>
      </c>
      <c r="B44" s="148"/>
      <c r="C44" s="148"/>
      <c r="D44" s="149"/>
      <c r="E44" s="129"/>
      <c r="F44" s="3"/>
      <c r="G44" s="100"/>
      <c r="H44" s="7">
        <f t="shared" si="1"/>
        <v>0</v>
      </c>
    </row>
    <row r="45" spans="1:8" ht="14.1" customHeight="1">
      <c r="A45" s="60" t="s">
        <v>61</v>
      </c>
      <c r="B45" s="148"/>
      <c r="C45" s="148"/>
      <c r="D45" s="149"/>
      <c r="E45" s="129"/>
      <c r="F45" s="3"/>
      <c r="G45" s="100"/>
      <c r="H45" s="7">
        <f t="shared" si="1"/>
        <v>0</v>
      </c>
    </row>
    <row r="46" spans="1:8" ht="14.1" customHeight="1">
      <c r="A46" s="60" t="s">
        <v>62</v>
      </c>
      <c r="B46" s="148"/>
      <c r="C46" s="148"/>
      <c r="D46" s="149"/>
      <c r="E46" s="129"/>
      <c r="F46" s="3"/>
      <c r="G46" s="100"/>
      <c r="H46" s="7">
        <f t="shared" si="1"/>
        <v>0</v>
      </c>
    </row>
    <row r="47" spans="1:8" ht="14.1" customHeight="1">
      <c r="A47" s="60" t="s">
        <v>63</v>
      </c>
      <c r="B47" s="148"/>
      <c r="C47" s="148"/>
      <c r="D47" s="149"/>
      <c r="E47" s="129"/>
      <c r="F47" s="3"/>
      <c r="G47" s="100"/>
      <c r="H47" s="7">
        <v>0</v>
      </c>
    </row>
    <row r="48" spans="1:8" ht="12" customHeight="1">
      <c r="A48" s="62"/>
      <c r="C48" s="172" t="s">
        <v>64</v>
      </c>
      <c r="D48" s="172"/>
      <c r="E48" s="172"/>
      <c r="F48" s="225"/>
      <c r="G48" s="63"/>
      <c r="H48" s="9"/>
    </row>
    <row r="49" spans="1:8" ht="17.45">
      <c r="A49" s="57" t="s">
        <v>65</v>
      </c>
      <c r="B49" s="64"/>
      <c r="C49" s="108" t="s">
        <v>66</v>
      </c>
      <c r="D49" s="65" t="s">
        <v>67</v>
      </c>
      <c r="E49" s="90"/>
      <c r="F49" s="91" t="s">
        <v>68</v>
      </c>
      <c r="G49" s="66" t="s">
        <v>69</v>
      </c>
      <c r="H49" s="93" t="s">
        <v>43</v>
      </c>
    </row>
    <row r="50" spans="1:8" ht="14.1" customHeight="1">
      <c r="A50" s="159"/>
      <c r="B50" s="160"/>
      <c r="C50" s="88"/>
      <c r="D50" s="155">
        <v>0.04</v>
      </c>
      <c r="E50" s="130"/>
      <c r="F50" s="3"/>
      <c r="G50" s="15">
        <v>0.53</v>
      </c>
      <c r="H50" s="7">
        <f>F50*G50+C50*F50*D50</f>
        <v>0</v>
      </c>
    </row>
    <row r="51" spans="1:8" ht="14.1" customHeight="1">
      <c r="A51" s="161" t="s">
        <v>70</v>
      </c>
      <c r="B51" s="162"/>
      <c r="C51" s="88"/>
      <c r="D51" s="155">
        <v>0.04</v>
      </c>
      <c r="E51" s="130"/>
      <c r="F51" s="3"/>
      <c r="G51" s="15">
        <v>0.53</v>
      </c>
      <c r="H51" s="7">
        <f t="shared" ref="H51:H52" si="2">F51*G51+C51*F51*D51</f>
        <v>0</v>
      </c>
    </row>
    <row r="52" spans="1:8" ht="14.1" customHeight="1">
      <c r="A52" s="163" t="s">
        <v>71</v>
      </c>
      <c r="B52" s="164"/>
      <c r="C52" s="88"/>
      <c r="D52" s="155">
        <v>0.09</v>
      </c>
      <c r="E52" s="130"/>
      <c r="F52" s="3"/>
      <c r="G52" s="15">
        <v>0.09</v>
      </c>
      <c r="H52" s="7">
        <f t="shared" si="2"/>
        <v>0</v>
      </c>
    </row>
    <row r="53" spans="1:8" ht="11.25" customHeight="1">
      <c r="A53" s="67"/>
      <c r="B53" s="67"/>
      <c r="C53" s="67"/>
      <c r="E53" s="29"/>
      <c r="F53" s="29"/>
      <c r="G53" s="9"/>
      <c r="H53" s="9"/>
    </row>
    <row r="54" spans="1:8" ht="12.95">
      <c r="A54" s="57" t="s">
        <v>72</v>
      </c>
      <c r="B54" s="68"/>
      <c r="C54" s="68"/>
      <c r="D54" s="26"/>
      <c r="E54" s="90"/>
      <c r="F54" s="91" t="s">
        <v>41</v>
      </c>
      <c r="G54" s="91" t="s">
        <v>42</v>
      </c>
      <c r="H54" s="93" t="s">
        <v>43</v>
      </c>
    </row>
    <row r="55" spans="1:8" ht="14.1" customHeight="1">
      <c r="A55" s="69" t="s">
        <v>73</v>
      </c>
      <c r="B55" s="226"/>
      <c r="C55" s="226"/>
      <c r="D55" s="144"/>
      <c r="E55" s="130"/>
      <c r="F55" s="224"/>
      <c r="G55" s="4">
        <v>0</v>
      </c>
      <c r="H55" s="7">
        <f>F55*G55</f>
        <v>0</v>
      </c>
    </row>
    <row r="56" spans="1:8" ht="14.1" customHeight="1">
      <c r="A56" s="70" t="s">
        <v>74</v>
      </c>
      <c r="B56" s="227"/>
      <c r="C56" s="227"/>
      <c r="D56" s="144"/>
      <c r="E56" s="130"/>
      <c r="F56" s="1"/>
      <c r="G56" s="2">
        <v>0</v>
      </c>
      <c r="H56" s="7">
        <f>F56*G56</f>
        <v>0</v>
      </c>
    </row>
    <row r="57" spans="1:8" ht="14.1" customHeight="1">
      <c r="A57" s="71"/>
      <c r="B57" s="72"/>
      <c r="C57" s="72"/>
      <c r="D57" s="144"/>
      <c r="E57" s="130"/>
      <c r="F57" s="1"/>
      <c r="G57" s="2"/>
      <c r="H57" s="7"/>
    </row>
    <row r="58" spans="1:8" ht="14.1" customHeight="1">
      <c r="A58" s="71"/>
      <c r="B58" s="73"/>
      <c r="C58" s="73"/>
      <c r="D58" s="101"/>
      <c r="E58" s="130"/>
      <c r="F58" s="1"/>
      <c r="G58" s="2"/>
      <c r="H58" s="7"/>
    </row>
    <row r="59" spans="1:8" ht="18.75" customHeight="1">
      <c r="A59" s="74" t="s">
        <v>75</v>
      </c>
      <c r="B59" s="75"/>
      <c r="C59" s="75"/>
      <c r="D59" s="75"/>
      <c r="E59" s="76" t="s">
        <v>76</v>
      </c>
      <c r="F59" s="77" t="s">
        <v>77</v>
      </c>
      <c r="G59" s="102"/>
      <c r="H59" s="10">
        <f>H58+H57+H56+H55+H52+H51+H50+H47+H46+H45+H44+H43+H42+H41+H40+H39+H34+H33+H32+H31+H30+H29</f>
        <v>0</v>
      </c>
    </row>
    <row r="60" spans="1:8" ht="18.75" customHeight="1">
      <c r="A60" s="74" t="s">
        <v>78</v>
      </c>
      <c r="B60" s="75"/>
      <c r="C60" s="75"/>
      <c r="D60" s="75"/>
      <c r="E60" s="76" t="s">
        <v>79</v>
      </c>
      <c r="F60" s="123" t="s">
        <v>80</v>
      </c>
      <c r="G60" s="61" t="s">
        <v>35</v>
      </c>
      <c r="H60" s="11">
        <v>0</v>
      </c>
    </row>
    <row r="61" spans="1:8" ht="18.75" customHeight="1">
      <c r="A61" s="141" t="s">
        <v>81</v>
      </c>
      <c r="B61" s="14"/>
      <c r="C61" s="13"/>
      <c r="D61" s="13"/>
      <c r="E61" s="76" t="s">
        <v>82</v>
      </c>
      <c r="F61" s="123" t="s">
        <v>83</v>
      </c>
      <c r="G61" s="78"/>
      <c r="H61" s="145">
        <f>H59-H60</f>
        <v>0</v>
      </c>
    </row>
    <row r="62" spans="1:8" ht="4.5" customHeight="1">
      <c r="A62" s="74"/>
      <c r="B62" s="17" t="s">
        <v>84</v>
      </c>
      <c r="C62" s="86"/>
      <c r="D62" s="13"/>
      <c r="E62" s="24"/>
      <c r="F62" s="75"/>
      <c r="G62" s="80"/>
      <c r="H62" s="81"/>
    </row>
    <row r="63" spans="1:8" ht="12.75" customHeight="1">
      <c r="A63" s="74" t="s">
        <v>85</v>
      </c>
      <c r="B63" s="13"/>
      <c r="C63" s="13"/>
      <c r="D63" s="13"/>
      <c r="E63" s="62" t="s">
        <v>86</v>
      </c>
      <c r="F63" s="82"/>
      <c r="G63" s="83" t="s">
        <v>87</v>
      </c>
      <c r="H63" s="87"/>
    </row>
    <row r="64" spans="1:8" ht="14.25" customHeight="1">
      <c r="A64" s="141" t="s">
        <v>81</v>
      </c>
      <c r="B64" s="14"/>
      <c r="C64" s="13"/>
      <c r="D64" s="13"/>
      <c r="E64" s="228" t="s">
        <v>88</v>
      </c>
      <c r="F64" s="229"/>
      <c r="G64" s="229"/>
      <c r="H64" s="229"/>
    </row>
    <row r="65" spans="1:8" ht="4.5" customHeight="1">
      <c r="A65" s="84"/>
      <c r="B65" s="79" t="s">
        <v>84</v>
      </c>
      <c r="C65" s="79"/>
      <c r="D65" s="79"/>
    </row>
    <row r="66" spans="1:8">
      <c r="B66" s="84"/>
      <c r="C66" s="84"/>
      <c r="D66" s="84"/>
      <c r="E66" s="185" t="s">
        <v>89</v>
      </c>
      <c r="F66" s="185"/>
      <c r="G66" s="185"/>
    </row>
    <row r="67" spans="1:8">
      <c r="A67" s="85"/>
      <c r="B67" s="75"/>
      <c r="C67" s="75"/>
      <c r="D67" s="75"/>
    </row>
    <row r="68" spans="1:8">
      <c r="A68" s="230"/>
      <c r="B68" s="75"/>
      <c r="C68" s="75"/>
      <c r="D68" s="75"/>
      <c r="H68" s="150"/>
    </row>
  </sheetData>
  <sheetProtection algorithmName="SHA-512" hashValue="e8BHyYSWadnLQxOPhub4vkkMs56DR1XScDRW+pG8mwo9DQIKQU/W7NFuDez68uGmLYpgfldOKsgWBINyuEGoWQ==" saltValue="j9ueQErf8Zc+Q2Y5ZGpe7w==" spinCount="100000" sheet="1" selectLockedCells="1"/>
  <mergeCells count="38">
    <mergeCell ref="A31:D31"/>
    <mergeCell ref="C23:D23"/>
    <mergeCell ref="E22:F22"/>
    <mergeCell ref="E64:H64"/>
    <mergeCell ref="F6:H6"/>
    <mergeCell ref="A9:D9"/>
    <mergeCell ref="E9:F9"/>
    <mergeCell ref="G9:H9"/>
    <mergeCell ref="F11:H11"/>
    <mergeCell ref="A11:D11"/>
    <mergeCell ref="A7:C7"/>
    <mergeCell ref="D7:E7"/>
    <mergeCell ref="E66:G66"/>
    <mergeCell ref="G22:H22"/>
    <mergeCell ref="G23:H23"/>
    <mergeCell ref="G19:H19"/>
    <mergeCell ref="E21:F21"/>
    <mergeCell ref="H25:H26"/>
    <mergeCell ref="G25:G26"/>
    <mergeCell ref="E19:F19"/>
    <mergeCell ref="E20:F20"/>
    <mergeCell ref="G20:H20"/>
    <mergeCell ref="G3:H4"/>
    <mergeCell ref="A50:B50"/>
    <mergeCell ref="A51:B51"/>
    <mergeCell ref="A52:B52"/>
    <mergeCell ref="F7:H7"/>
    <mergeCell ref="C19:D19"/>
    <mergeCell ref="G21:H21"/>
    <mergeCell ref="C17:D17"/>
    <mergeCell ref="C48:F48"/>
    <mergeCell ref="C20:D20"/>
    <mergeCell ref="C21:D21"/>
    <mergeCell ref="C22:D22"/>
    <mergeCell ref="G8:H8"/>
    <mergeCell ref="E23:F23"/>
    <mergeCell ref="A14:H14"/>
    <mergeCell ref="A28:D28"/>
  </mergeCells>
  <phoneticPr fontId="0" type="noConversion"/>
  <hyperlinks>
    <hyperlink ref="B4" r:id="rId1" xr:uid="{00000000-0004-0000-0000-000000000000}"/>
  </hyperlinks>
  <pageMargins left="0.55118110236220474" right="0" top="0" bottom="0" header="0" footer="0"/>
  <pageSetup paperSize="9" scale="83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Raija Jalo</dc:creator>
  <cp:keywords/>
  <dc:description/>
  <cp:lastModifiedBy>Nina</cp:lastModifiedBy>
  <cp:revision/>
  <dcterms:created xsi:type="dcterms:W3CDTF">2001-10-31T13:29:58Z</dcterms:created>
  <dcterms:modified xsi:type="dcterms:W3CDTF">2023-05-03T17:30:44Z</dcterms:modified>
  <cp:category/>
  <cp:contentStatus/>
</cp:coreProperties>
</file>