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Yhteiset asiat\Matkalaskulomakkeet\pohjat 2026\"/>
    </mc:Choice>
  </mc:AlternateContent>
  <xr:revisionPtr revIDLastSave="0" documentId="8_{A1545FCD-CBEE-4DD0-A7A2-AA572EA00282}" xr6:coauthVersionLast="47" xr6:coauthVersionMax="47" xr10:uidLastSave="{00000000-0000-0000-0000-000000000000}"/>
  <workbookProtection workbookAlgorithmName="SHA-512" workbookHashValue="qawePB57C4IAfGTbiH0vSCjlEdkIN+Hmh8IVNCmqZ6D0JbbQ7XhBsJCicqu4n+p/fuiS7TYz7uZk4L7b3Bsjlg==" workbookSaltValue="Q5+Z+mtaYQLN6u/VEfuP1Q==" workbookSpinCount="100000" lockStructure="1"/>
  <bookViews>
    <workbookView xWindow="-108" yWindow="-108" windowWidth="30936" windowHeight="16776" xr2:uid="{00000000-000D-0000-FFFF-FFFF00000000}"/>
  </bookViews>
  <sheets>
    <sheet name="Kaav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G42" i="1"/>
  <c r="G41" i="1"/>
  <c r="H43" i="1"/>
  <c r="H44" i="1"/>
  <c r="H45" i="1"/>
  <c r="H46" i="1"/>
  <c r="H30" i="1"/>
  <c r="H39" i="1" l="1"/>
  <c r="H51" i="1"/>
  <c r="H52" i="1"/>
  <c r="H31" i="1"/>
  <c r="H34" i="1"/>
  <c r="H17" i="1"/>
  <c r="G17" i="1"/>
  <c r="H42" i="1"/>
  <c r="H41" i="1"/>
  <c r="H40" i="1"/>
  <c r="H29" i="1"/>
  <c r="H33" i="1"/>
  <c r="H32" i="1"/>
  <c r="H54" i="1" l="1"/>
  <c r="H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Leena Huhmarniemi</author>
    <author>Nina</author>
    <author>Mikko Koskipahta</author>
    <author>Markku Savolainen</author>
  </authors>
  <commentList>
    <comment ref="F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Pakollinen tieto!
Selvitä Y-tunnus, jos et tiedä sitä.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esim. 000-0000000
</t>
        </r>
      </text>
    </comment>
    <comment ref="A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Muista täyttää paikka ja tilaisuuden nimi!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
  Työmatkan kestoaika:                                Päivärahan enimmäismäärä:
 </t>
        </r>
        <r>
          <rPr>
            <sz val="9"/>
            <color indexed="81"/>
            <rFont val="Tahoma"/>
            <family val="2"/>
          </rPr>
          <t xml:space="preserve">yli 6 tuntia (osapäiväraha)                                14,00 €
 yli 10 tuntia (kokopäiväraha)                            32,00 €
 kun matkaan käytetty aika ylitäää 
 viimeisen täyden matkavuorokauden
 -vähintaään 2 tunnilla                                     14,00 €
 -yli 6 tunnilla                                                 32,00 €
</t>
        </r>
      </text>
    </comment>
    <comment ref="C50" authorId="3" shapeId="0" xr:uid="{00000000-0006-0000-0000-000005000000}">
      <text>
        <r>
          <rPr>
            <sz val="10"/>
            <color indexed="81"/>
            <rFont val="Tahoma"/>
            <family val="2"/>
          </rPr>
          <t>Laita lisämatkustajien määrä</t>
        </r>
      </text>
    </comment>
    <comment ref="C51" authorId="3" shapeId="0" xr:uid="{00000000-0006-0000-0000-000006000000}">
      <text>
        <r>
          <rPr>
            <sz val="10"/>
            <color indexed="81"/>
            <rFont val="Tahoma"/>
            <family val="2"/>
          </rPr>
          <t>Laita lisämatkustajien määrä</t>
        </r>
      </text>
    </comment>
    <comment ref="C52" authorId="3" shapeId="0" xr:uid="{00000000-0006-0000-0000-000007000000}">
      <text>
        <r>
          <rPr>
            <sz val="10"/>
            <color indexed="81"/>
            <rFont val="Tahoma"/>
            <family val="2"/>
          </rPr>
          <t>Laita lisämatkustajien määrä</t>
        </r>
      </text>
    </comment>
  </commentList>
</comments>
</file>

<file path=xl/sharedStrings.xml><?xml version="1.0" encoding="utf-8"?>
<sst xmlns="http://schemas.openxmlformats.org/spreadsheetml/2006/main" count="96" uniqueCount="87">
  <si>
    <t>Postinumero ja -toimipaikka</t>
  </si>
  <si>
    <t>MATKASELVITYS / MATKAMÄÄRÄYS</t>
  </si>
  <si>
    <t>Päiväys</t>
  </si>
  <si>
    <t>Alkoi klo</t>
  </si>
  <si>
    <t>Päättyi klo</t>
  </si>
  <si>
    <t>Matkareitti</t>
  </si>
  <si>
    <t>Kulkuneuvo</t>
  </si>
  <si>
    <t>TT/KP</t>
  </si>
  <si>
    <t>Määrä</t>
  </si>
  <si>
    <t>KOKOPÄIVÄRAHA</t>
  </si>
  <si>
    <t>OSAPÄIVÄRAHA</t>
  </si>
  <si>
    <t>KOKOPÄIVÄRAHA ( sis. 2 ateriaa )</t>
  </si>
  <si>
    <t>OSAPÄIVÄRAHA ( sis. 1 ateria )</t>
  </si>
  <si>
    <t>POHJOISMAAT, KOKOPÄIVÄRAHA</t>
  </si>
  <si>
    <t>POHJOISMAAT, OSAPÄIVÄRAHA</t>
  </si>
  <si>
    <t>MUUT MAAT, KOKOPÄIVÄRAHA</t>
  </si>
  <si>
    <t>MUUT MAAT, OSAPÄIVÄRAHA</t>
  </si>
  <si>
    <t>Km</t>
  </si>
  <si>
    <t>Brutto</t>
  </si>
  <si>
    <t>PÄIVÄYS JA ALLEKIRJOITUS</t>
  </si>
  <si>
    <t>+</t>
  </si>
  <si>
    <t>LASKUTTAJA:</t>
  </si>
  <si>
    <t>HYVÄKSYJÄ:</t>
  </si>
  <si>
    <t>MATKAMÄÄRÄYS JA MATKA- JA PALKKIOLASKU</t>
  </si>
  <si>
    <t>á €</t>
  </si>
  <si>
    <t>KORVAUS JULKISEN KULKUN. MUKAAN   ( oma auto )</t>
  </si>
  <si>
    <t xml:space="preserve">  ________________________</t>
  </si>
  <si>
    <t>JOS SAMASTA TILAISUUDESTA MAKSETAAN MYÖHEMMIN  KOKOUS- TAI MUUTA PALKKIOTA,</t>
  </si>
  <si>
    <t>NIIN LAITA X RUUTUUN  (muuten matkakulut ovat rajoitetusti verovapaita):</t>
  </si>
  <si>
    <t>Matkakustannusten korvauksissa noudatetaan valtion matkustussääntöä.</t>
  </si>
  <si>
    <t>TYÖKORVAUS (myös matkakulut ovat veronalaisia)</t>
  </si>
  <si>
    <t>KÄYTTÖKORVAUS (myös matkakulut ovat veronalaisia)</t>
  </si>
  <si>
    <t>Matkamääräyksen hyväksyjä:</t>
  </si>
  <si>
    <t>ALUE</t>
  </si>
  <si>
    <t>Tarkastaja:</t>
  </si>
  <si>
    <t>Puh. nro päivisin</t>
  </si>
  <si>
    <t>TILAISUUS</t>
  </si>
  <si>
    <t>Tilaisuuden nimi  (vain yksi tilaisuus per matkalasku)</t>
  </si>
  <si>
    <t>Excel-kaavat</t>
  </si>
  <si>
    <t>Paikka</t>
  </si>
  <si>
    <t>Pankki</t>
  </si>
  <si>
    <t>Tilinumero</t>
  </si>
  <si>
    <t>LASKUTTAJAN YHTEYSTIEDOT</t>
  </si>
  <si>
    <t>Etunimi</t>
  </si>
  <si>
    <t>LUENTOPALKKIO ULKOPUOL. ASIANTUNTIJALLE</t>
  </si>
  <si>
    <t xml:space="preserve">KM-KORVAUS (oma auto)       </t>
  </si>
  <si>
    <t>**</t>
  </si>
  <si>
    <t>*</t>
  </si>
  <si>
    <t>klo:</t>
  </si>
  <si>
    <t>Matka-aika</t>
  </si>
  <si>
    <t>tunteja:</t>
  </si>
  <si>
    <t>vrk:</t>
  </si>
  <si>
    <t>Lähtöpäivä</t>
  </si>
  <si>
    <t>Tulopäivä</t>
  </si>
  <si>
    <t>&gt; 6 tuntia</t>
  </si>
  <si>
    <t>&gt; 10 tuntia</t>
  </si>
  <si>
    <t>Matkaennakko</t>
  </si>
  <si>
    <t>Maksetaan</t>
  </si>
  <si>
    <t>+ -</t>
  </si>
  <si>
    <t>Bruttokulut yht.</t>
  </si>
  <si>
    <t>Päivärahan laskenta (siirrä luvut kohtaan päivärahat)</t>
  </si>
  <si>
    <t>PALKKIOT JA MUUT ENNAKONPID. ALAISET  KORV.</t>
  </si>
  <si>
    <t>PÄIVÄRAHAT JA KILOM.KORV. JULKIS. KULKUN. MUK.</t>
  </si>
  <si>
    <t>HÄMEEN PELASTUSLIITTO</t>
  </si>
  <si>
    <t>Pelastusliitto</t>
  </si>
  <si>
    <t>TyEL, KOULUTUSPALKKIO OPPITUNTI</t>
  </si>
  <si>
    <t>TyEL, KOULUTUSPALKKIO HARJOITUSTUNTI</t>
  </si>
  <si>
    <t xml:space="preserve"> </t>
  </si>
  <si>
    <t>Lähiosoite/Katuosoite</t>
  </si>
  <si>
    <t>(pp.kk.vvvv    0:00)</t>
  </si>
  <si>
    <t xml:space="preserve"> -</t>
  </si>
  <si>
    <t>Lisämat.</t>
  </si>
  <si>
    <r>
      <t>Laita **</t>
    </r>
    <r>
      <rPr>
        <b/>
        <sz val="10"/>
        <color indexed="12"/>
        <rFont val="Arial"/>
        <family val="2"/>
      </rPr>
      <t>l</t>
    </r>
    <r>
      <rPr>
        <sz val="10"/>
        <color indexed="12"/>
        <rFont val="Arial"/>
        <family val="2"/>
      </rPr>
      <t>isämatkustajien määrä ja *henkilöiden nimet</t>
    </r>
  </si>
  <si>
    <t>eeva-liisa.heikkinen@hameenpelastusliitto.fi</t>
  </si>
  <si>
    <t>Puh. 041 5489148</t>
  </si>
  <si>
    <t>oma</t>
  </si>
  <si>
    <t>Ideaparkinkatu 4, 37570 LEMPÄÄLÄ</t>
  </si>
  <si>
    <t>Sähköposti</t>
  </si>
  <si>
    <t>Sukunimi /yrityksen, järjestön nimi</t>
  </si>
  <si>
    <t>Älä lähetä henkilötunnuksen sisältävää lomaketta sähköpostilla ilman salausta.</t>
  </si>
  <si>
    <t>Henkilötunnus / Jätä henkilötunnus kohta tyhjäksi, mikäli     nimi lomakkessa on edelleen sama ja olet palauttanut Pelastusliitolle matkalaskulomakkeen                            täytettynä viimeisten 5 vuoden aikana.</t>
  </si>
  <si>
    <t>Autoon kiinnitettynä kuljetetaan perävaunua</t>
  </si>
  <si>
    <t>TyEL, KOULUTUSPALKKIO (kurssinjohtaja)</t>
  </si>
  <si>
    <t>Verokorttia ei tarvitse toimittaa, välittyy omaverosta.</t>
  </si>
  <si>
    <t>á 0,55 €</t>
  </si>
  <si>
    <t>____/____ 2026</t>
  </si>
  <si>
    <t>Lomake 2026, voimassa 1.1.2026 alkaen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</si>
</sst>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mk&quot;_-;\-* #,##0.00\ &quot;mk&quot;_-;_-* &quot;-&quot;??\ &quot;mk&quot;_-;_-@_-"/>
    <numFmt numFmtId="165" formatCode="d\.m\."/>
    <numFmt numFmtId="166" formatCode="d\.m\.yyyy"/>
    <numFmt numFmtId="167" formatCode="#,##0.00\ _m_k"/>
    <numFmt numFmtId="168" formatCode="[Red]\-0.00\ "/>
    <numFmt numFmtId="169" formatCode="#,##0.00_ ;\-#,##0.00\ "/>
    <numFmt numFmtId="170" formatCode="d\.m\.yy;@"/>
    <numFmt numFmtId="171" formatCode="h:mm;@"/>
    <numFmt numFmtId="172" formatCode="#,##0.00\ &quot;€&quot;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</font>
    <font>
      <b/>
      <sz val="9"/>
      <name val="Arial"/>
      <family val="2"/>
    </font>
    <font>
      <b/>
      <sz val="9"/>
      <color indexed="63"/>
      <name val="Arial"/>
      <family val="2"/>
    </font>
    <font>
      <b/>
      <sz val="11"/>
      <color indexed="12"/>
      <name val="Arial"/>
      <family val="2"/>
    </font>
    <font>
      <sz val="11"/>
      <color indexed="63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63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8"/>
      <color indexed="12"/>
      <name val="Arial"/>
      <family val="2"/>
    </font>
    <font>
      <b/>
      <sz val="9"/>
      <color rgb="FF000000"/>
      <name val="Arial"/>
      <family val="2"/>
    </font>
    <font>
      <sz val="10"/>
      <color theme="0" tint="-0.249977111117893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2" xfId="0" applyBorder="1" applyAlignment="1" applyProtection="1">
      <alignment horizont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7" fontId="0" fillId="0" borderId="0" xfId="0" applyNumberFormat="1"/>
    <xf numFmtId="2" fontId="0" fillId="3" borderId="1" xfId="0" applyNumberFormat="1" applyFill="1" applyBorder="1" applyAlignment="1">
      <alignment horizontal="center"/>
    </xf>
    <xf numFmtId="168" fontId="0" fillId="3" borderId="1" xfId="0" applyNumberFormat="1" applyFill="1" applyBorder="1" applyAlignment="1">
      <alignment horizontal="center"/>
    </xf>
    <xf numFmtId="169" fontId="8" fillId="2" borderId="2" xfId="2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167" fontId="2" fillId="2" borderId="2" xfId="0" applyNumberFormat="1" applyFont="1" applyFill="1" applyBorder="1"/>
    <xf numFmtId="2" fontId="8" fillId="0" borderId="5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9" fontId="8" fillId="0" borderId="5" xfId="2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 applyProtection="1">
      <alignment horizontal="center"/>
      <protection locked="0"/>
    </xf>
    <xf numFmtId="0" fontId="17" fillId="0" borderId="0" xfId="0" applyFont="1"/>
    <xf numFmtId="0" fontId="22" fillId="0" borderId="0" xfId="0" applyFont="1"/>
    <xf numFmtId="0" fontId="21" fillId="0" borderId="0" xfId="0" applyFont="1"/>
    <xf numFmtId="0" fontId="2" fillId="0" borderId="0" xfId="0" applyFont="1"/>
    <xf numFmtId="0" fontId="2" fillId="2" borderId="6" xfId="0" applyFont="1" applyFill="1" applyBorder="1"/>
    <xf numFmtId="0" fontId="0" fillId="2" borderId="6" xfId="0" applyFill="1" applyBorder="1"/>
    <xf numFmtId="165" fontId="22" fillId="0" borderId="0" xfId="0" applyNumberFormat="1" applyFont="1" applyAlignment="1">
      <alignment horizontal="left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/>
    <xf numFmtId="14" fontId="0" fillId="0" borderId="3" xfId="0" applyNumberFormat="1" applyBorder="1" applyAlignment="1">
      <alignment vertical="center"/>
    </xf>
    <xf numFmtId="0" fontId="0" fillId="0" borderId="3" xfId="0" applyBorder="1"/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66" fontId="10" fillId="0" borderId="3" xfId="0" applyNumberFormat="1" applyFont="1" applyBorder="1"/>
    <xf numFmtId="0" fontId="9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66" fontId="10" fillId="0" borderId="8" xfId="0" applyNumberFormat="1" applyFont="1" applyBorder="1"/>
    <xf numFmtId="0" fontId="8" fillId="0" borderId="6" xfId="0" applyFont="1" applyBorder="1" applyAlignment="1">
      <alignment horizontal="left" vertical="center"/>
    </xf>
    <xf numFmtId="166" fontId="8" fillId="0" borderId="8" xfId="0" applyNumberFormat="1" applyFont="1" applyBorder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/>
    <xf numFmtId="49" fontId="14" fillId="0" borderId="5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169" fontId="8" fillId="0" borderId="0" xfId="2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vertical="center"/>
    </xf>
    <xf numFmtId="169" fontId="8" fillId="0" borderId="0" xfId="2" applyNumberFormat="1" applyFont="1" applyBorder="1" applyAlignment="1" applyProtection="1">
      <alignment horizontal="center" vertical="center"/>
    </xf>
    <xf numFmtId="0" fontId="11" fillId="2" borderId="7" xfId="0" applyFont="1" applyFill="1" applyBorder="1"/>
    <xf numFmtId="0" fontId="5" fillId="0" borderId="9" xfId="0" applyFont="1" applyBorder="1"/>
    <xf numFmtId="0" fontId="0" fillId="0" borderId="4" xfId="0" applyBorder="1"/>
    <xf numFmtId="0" fontId="5" fillId="0" borderId="7" xfId="0" applyFont="1" applyBorder="1"/>
    <xf numFmtId="0" fontId="0" fillId="0" borderId="6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5" fillId="0" borderId="0" xfId="0" applyFont="1"/>
    <xf numFmtId="39" fontId="0" fillId="0" borderId="0" xfId="2" applyNumberFormat="1" applyFont="1" applyFill="1" applyBorder="1" applyProtection="1"/>
    <xf numFmtId="0" fontId="5" fillId="2" borderId="6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7" xfId="0" applyFont="1" applyBorder="1"/>
    <xf numFmtId="49" fontId="0" fillId="0" borderId="8" xfId="0" applyNumberFormat="1" applyBorder="1" applyAlignment="1">
      <alignment horizontal="right"/>
    </xf>
    <xf numFmtId="49" fontId="0" fillId="0" borderId="8" xfId="0" applyNumberFormat="1" applyBorder="1"/>
    <xf numFmtId="49" fontId="3" fillId="0" borderId="0" xfId="0" applyNumberFormat="1" applyFont="1" applyAlignment="1">
      <alignment horizontal="left"/>
    </xf>
    <xf numFmtId="49" fontId="5" fillId="0" borderId="5" xfId="0" applyNumberFormat="1" applyFont="1" applyBorder="1"/>
    <xf numFmtId="40" fontId="6" fillId="0" borderId="0" xfId="0" applyNumberFormat="1" applyFont="1" applyAlignment="1">
      <alignment horizontal="right"/>
    </xf>
    <xf numFmtId="49" fontId="18" fillId="0" borderId="0" xfId="0" applyNumberFormat="1" applyFont="1"/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19" fillId="0" borderId="0" xfId="0" applyFont="1" applyAlignment="1">
      <alignment horizontal="left"/>
    </xf>
    <xf numFmtId="49" fontId="16" fillId="0" borderId="0" xfId="0" applyNumberFormat="1" applyFont="1"/>
    <xf numFmtId="49" fontId="7" fillId="0" borderId="0" xfId="0" applyNumberFormat="1" applyFont="1"/>
    <xf numFmtId="0" fontId="0" fillId="0" borderId="0" xfId="0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71" fontId="0" fillId="0" borderId="1" xfId="0" applyNumberFormat="1" applyBorder="1" applyAlignment="1" applyProtection="1">
      <alignment horizontal="center"/>
      <protection locked="0"/>
    </xf>
    <xf numFmtId="14" fontId="10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49" fontId="2" fillId="3" borderId="12" xfId="0" applyNumberFormat="1" applyFont="1" applyFill="1" applyBorder="1"/>
    <xf numFmtId="170" fontId="0" fillId="0" borderId="2" xfId="0" applyNumberFormat="1" applyBorder="1" applyAlignment="1" applyProtection="1">
      <alignment horizontal="center"/>
      <protection locked="0"/>
    </xf>
    <xf numFmtId="171" fontId="0" fillId="0" borderId="2" xfId="0" applyNumberFormat="1" applyBorder="1" applyAlignment="1" applyProtection="1">
      <alignment horizontal="center"/>
      <protection locked="0"/>
    </xf>
    <xf numFmtId="0" fontId="2" fillId="3" borderId="13" xfId="0" applyFont="1" applyFill="1" applyBorder="1"/>
    <xf numFmtId="39" fontId="2" fillId="2" borderId="1" xfId="2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49" fontId="2" fillId="4" borderId="14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0" fillId="2" borderId="8" xfId="0" applyFill="1" applyBorder="1"/>
    <xf numFmtId="49" fontId="2" fillId="3" borderId="12" xfId="0" applyNumberFormat="1" applyFont="1" applyFill="1" applyBorder="1" applyAlignment="1">
      <alignment vertical="top"/>
    </xf>
    <xf numFmtId="0" fontId="25" fillId="2" borderId="1" xfId="0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 shrinkToFit="1"/>
    </xf>
    <xf numFmtId="49" fontId="4" fillId="3" borderId="11" xfId="0" applyNumberFormat="1" applyFont="1" applyFill="1" applyBorder="1" applyAlignment="1">
      <alignment horizontal="left" vertical="center" shrinkToFit="1"/>
    </xf>
    <xf numFmtId="49" fontId="4" fillId="3" borderId="12" xfId="0" applyNumberFormat="1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left" vertical="center" shrinkToFi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0" fontId="5" fillId="0" borderId="3" xfId="0" applyFont="1" applyBorder="1"/>
    <xf numFmtId="0" fontId="5" fillId="0" borderId="6" xfId="0" applyFont="1" applyBorder="1"/>
    <xf numFmtId="49" fontId="0" fillId="0" borderId="6" xfId="0" applyNumberFormat="1" applyBorder="1" applyAlignment="1">
      <alignment horizontal="right"/>
    </xf>
    <xf numFmtId="2" fontId="20" fillId="4" borderId="16" xfId="0" applyNumberFormat="1" applyFont="1" applyFill="1" applyBorder="1" applyAlignment="1" applyProtection="1">
      <alignment horizontal="center" vertical="center"/>
      <protection locked="0"/>
    </xf>
    <xf numFmtId="49" fontId="2" fillId="4" borderId="7" xfId="0" applyNumberFormat="1" applyFon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left" vertical="center"/>
    </xf>
    <xf numFmtId="49" fontId="28" fillId="0" borderId="2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/>
      <protection locked="0"/>
    </xf>
    <xf numFmtId="0" fontId="4" fillId="3" borderId="18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left" vertical="center" shrinkToFit="1"/>
      <protection locked="0"/>
    </xf>
    <xf numFmtId="1" fontId="7" fillId="0" borderId="1" xfId="0" applyNumberFormat="1" applyFont="1" applyBorder="1" applyAlignment="1">
      <alignment horizontal="center"/>
    </xf>
    <xf numFmtId="171" fontId="7" fillId="0" borderId="1" xfId="0" applyNumberFormat="1" applyFont="1" applyBorder="1" applyAlignment="1">
      <alignment horizontal="center"/>
    </xf>
    <xf numFmtId="49" fontId="5" fillId="4" borderId="6" xfId="0" applyNumberFormat="1" applyFont="1" applyFill="1" applyBorder="1" applyAlignment="1">
      <alignment horizontal="left" vertical="center"/>
    </xf>
    <xf numFmtId="0" fontId="32" fillId="0" borderId="0" xfId="1" applyAlignment="1" applyProtection="1"/>
    <xf numFmtId="0" fontId="4" fillId="3" borderId="10" xfId="0" applyFont="1" applyFill="1" applyBorder="1" applyAlignment="1">
      <alignment vertical="center"/>
    </xf>
    <xf numFmtId="0" fontId="1" fillId="0" borderId="0" xfId="0" applyFont="1"/>
    <xf numFmtId="2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4" fillId="0" borderId="0" xfId="0" applyFont="1"/>
    <xf numFmtId="49" fontId="1" fillId="0" borderId="2" xfId="0" applyNumberFormat="1" applyFont="1" applyBorder="1" applyAlignment="1" applyProtection="1">
      <alignment horizontal="left" vertical="center" shrinkToFit="1"/>
      <protection locked="0"/>
    </xf>
    <xf numFmtId="40" fontId="13" fillId="3" borderId="1" xfId="0" applyNumberFormat="1" applyFont="1" applyFill="1" applyBorder="1" applyAlignment="1">
      <alignment horizontal="center"/>
    </xf>
    <xf numFmtId="172" fontId="1" fillId="0" borderId="1" xfId="0" applyNumberFormat="1" applyFont="1" applyBorder="1"/>
    <xf numFmtId="39" fontId="2" fillId="2" borderId="2" xfId="2" applyNumberFormat="1" applyFont="1" applyFill="1" applyBorder="1" applyAlignment="1" applyProtection="1">
      <alignment horizontal="center"/>
    </xf>
    <xf numFmtId="39" fontId="2" fillId="2" borderId="1" xfId="2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169" fontId="10" fillId="2" borderId="2" xfId="2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171" fontId="0" fillId="0" borderId="7" xfId="0" applyNumberFormat="1" applyBorder="1" applyAlignment="1" applyProtection="1">
      <alignment horizontal="center"/>
      <protection locked="0"/>
    </xf>
    <xf numFmtId="171" fontId="0" fillId="0" borderId="8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5" fillId="0" borderId="0" xfId="0" applyNumberFormat="1" applyFont="1"/>
    <xf numFmtId="0" fontId="7" fillId="0" borderId="0" xfId="0" applyFont="1"/>
    <xf numFmtId="49" fontId="11" fillId="3" borderId="10" xfId="0" applyNumberFormat="1" applyFont="1" applyFill="1" applyBorder="1" applyAlignment="1">
      <alignment horizontal="center" wrapText="1" shrinkToFit="1"/>
    </xf>
    <xf numFmtId="49" fontId="11" fillId="3" borderId="11" xfId="0" applyNumberFormat="1" applyFont="1" applyFill="1" applyBorder="1" applyAlignment="1">
      <alignment horizontal="center" wrapText="1" shrinkToFit="1"/>
    </xf>
    <xf numFmtId="49" fontId="11" fillId="3" borderId="12" xfId="0" applyNumberFormat="1" applyFont="1" applyFill="1" applyBorder="1" applyAlignment="1">
      <alignment horizontal="center" wrapText="1" shrinkToFit="1"/>
    </xf>
    <xf numFmtId="49" fontId="1" fillId="0" borderId="19" xfId="0" applyNumberFormat="1" applyFont="1" applyBorder="1" applyAlignment="1" applyProtection="1">
      <alignment horizontal="left" vertical="center" readingOrder="1"/>
      <protection locked="0"/>
    </xf>
    <xf numFmtId="0" fontId="0" fillId="0" borderId="20" xfId="0" applyBorder="1" applyAlignment="1" applyProtection="1">
      <alignment horizontal="left" vertical="center" readingOrder="1"/>
      <protection locked="0"/>
    </xf>
    <xf numFmtId="0" fontId="0" fillId="0" borderId="21" xfId="0" applyBorder="1" applyAlignment="1" applyProtection="1">
      <alignment horizontal="left" vertical="center" readingOrder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/>
    </xf>
    <xf numFmtId="49" fontId="0" fillId="0" borderId="23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left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35" fillId="0" borderId="9" xfId="0" applyNumberFormat="1" applyFont="1" applyBorder="1" applyAlignment="1" applyProtection="1">
      <alignment horizontal="left"/>
      <protection locked="0"/>
    </xf>
    <xf numFmtId="0" fontId="36" fillId="0" borderId="0" xfId="0" applyFont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33" fillId="0" borderId="9" xfId="0" applyFont="1" applyBorder="1" applyAlignment="1" applyProtection="1">
      <alignment horizontal="left"/>
      <protection locked="0"/>
    </xf>
    <xf numFmtId="0" fontId="33" fillId="0" borderId="4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20" fontId="2" fillId="3" borderId="10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/>
    </xf>
    <xf numFmtId="0" fontId="7" fillId="0" borderId="6" xfId="0" applyFont="1" applyBorder="1"/>
    <xf numFmtId="171" fontId="0" fillId="0" borderId="9" xfId="0" applyNumberFormat="1" applyBorder="1" applyAlignment="1" applyProtection="1">
      <alignment horizontal="center"/>
      <protection locked="0"/>
    </xf>
    <xf numFmtId="171" fontId="0" fillId="0" borderId="4" xfId="0" applyNumberFormat="1" applyBorder="1" applyAlignment="1" applyProtection="1">
      <alignment horizontal="center"/>
      <protection locked="0"/>
    </xf>
    <xf numFmtId="49" fontId="4" fillId="3" borderId="10" xfId="0" applyNumberFormat="1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" fillId="0" borderId="19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12" fillId="2" borderId="7" xfId="0" applyFont="1" applyFill="1" applyBorder="1" applyAlignment="1">
      <alignment horizontal="left" vertical="center"/>
    </xf>
  </cellXfs>
  <cellStyles count="3">
    <cellStyle name="Hyperlinkki" xfId="1" builtinId="8"/>
    <cellStyle name="Normaali" xfId="0" builtinId="0"/>
    <cellStyle name="Valuutta" xfId="2" builtinId="4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47</xdr:row>
      <xdr:rowOff>45720</xdr:rowOff>
    </xdr:from>
    <xdr:to>
      <xdr:col>4</xdr:col>
      <xdr:colOff>22860</xdr:colOff>
      <xdr:row>47</xdr:row>
      <xdr:rowOff>45720</xdr:rowOff>
    </xdr:to>
    <xdr:sp macro="" textlink="">
      <xdr:nvSpPr>
        <xdr:cNvPr id="1510" name="Line 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ShapeType="1"/>
        </xdr:cNvSpPr>
      </xdr:nvSpPr>
      <xdr:spPr bwMode="auto">
        <a:xfrm>
          <a:off x="3131820" y="9006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7620</xdr:colOff>
      <xdr:row>47</xdr:row>
      <xdr:rowOff>144780</xdr:rowOff>
    </xdr:from>
    <xdr:to>
      <xdr:col>4</xdr:col>
      <xdr:colOff>7620</xdr:colOff>
      <xdr:row>47</xdr:row>
      <xdr:rowOff>144780</xdr:rowOff>
    </xdr:to>
    <xdr:sp macro="" textlink="">
      <xdr:nvSpPr>
        <xdr:cNvPr id="1511" name="Line 1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ShapeType="1"/>
        </xdr:cNvSpPr>
      </xdr:nvSpPr>
      <xdr:spPr bwMode="auto">
        <a:xfrm>
          <a:off x="3116580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22860</xdr:colOff>
      <xdr:row>47</xdr:row>
      <xdr:rowOff>45720</xdr:rowOff>
    </xdr:from>
    <xdr:to>
      <xdr:col>4</xdr:col>
      <xdr:colOff>22860</xdr:colOff>
      <xdr:row>47</xdr:row>
      <xdr:rowOff>45720</xdr:rowOff>
    </xdr:to>
    <xdr:sp macro="" textlink="">
      <xdr:nvSpPr>
        <xdr:cNvPr id="1512" name="Line 2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ShapeType="1"/>
        </xdr:cNvSpPr>
      </xdr:nvSpPr>
      <xdr:spPr bwMode="auto">
        <a:xfrm>
          <a:off x="3131820" y="9006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7620</xdr:colOff>
      <xdr:row>47</xdr:row>
      <xdr:rowOff>144780</xdr:rowOff>
    </xdr:from>
    <xdr:to>
      <xdr:col>4</xdr:col>
      <xdr:colOff>7620</xdr:colOff>
      <xdr:row>47</xdr:row>
      <xdr:rowOff>144780</xdr:rowOff>
    </xdr:to>
    <xdr:sp macro="" textlink="">
      <xdr:nvSpPr>
        <xdr:cNvPr id="1513" name="Line 2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ShapeType="1"/>
        </xdr:cNvSpPr>
      </xdr:nvSpPr>
      <xdr:spPr bwMode="auto">
        <a:xfrm>
          <a:off x="3116580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22860</xdr:colOff>
      <xdr:row>47</xdr:row>
      <xdr:rowOff>45720</xdr:rowOff>
    </xdr:from>
    <xdr:to>
      <xdr:col>4</xdr:col>
      <xdr:colOff>22860</xdr:colOff>
      <xdr:row>47</xdr:row>
      <xdr:rowOff>45720</xdr:rowOff>
    </xdr:to>
    <xdr:sp macro="" textlink="">
      <xdr:nvSpPr>
        <xdr:cNvPr id="1514" name="Line 28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ShapeType="1"/>
        </xdr:cNvSpPr>
      </xdr:nvSpPr>
      <xdr:spPr bwMode="auto">
        <a:xfrm>
          <a:off x="3131820" y="9006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7620</xdr:colOff>
      <xdr:row>47</xdr:row>
      <xdr:rowOff>144780</xdr:rowOff>
    </xdr:from>
    <xdr:to>
      <xdr:col>4</xdr:col>
      <xdr:colOff>7620</xdr:colOff>
      <xdr:row>47</xdr:row>
      <xdr:rowOff>144780</xdr:rowOff>
    </xdr:to>
    <xdr:sp macro="" textlink="">
      <xdr:nvSpPr>
        <xdr:cNvPr id="1515" name="Line 29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ShapeType="1"/>
        </xdr:cNvSpPr>
      </xdr:nvSpPr>
      <xdr:spPr bwMode="auto">
        <a:xfrm>
          <a:off x="3116580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</xdr:colOff>
      <xdr:row>47</xdr:row>
      <xdr:rowOff>45720</xdr:rowOff>
    </xdr:from>
    <xdr:to>
      <xdr:col>2</xdr:col>
      <xdr:colOff>22860</xdr:colOff>
      <xdr:row>47</xdr:row>
      <xdr:rowOff>45720</xdr:rowOff>
    </xdr:to>
    <xdr:sp macro="" textlink="">
      <xdr:nvSpPr>
        <xdr:cNvPr id="1516" name="Line 30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ShapeType="1"/>
        </xdr:cNvSpPr>
      </xdr:nvSpPr>
      <xdr:spPr bwMode="auto">
        <a:xfrm>
          <a:off x="2011680" y="9006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7620</xdr:colOff>
      <xdr:row>47</xdr:row>
      <xdr:rowOff>144780</xdr:rowOff>
    </xdr:from>
    <xdr:to>
      <xdr:col>2</xdr:col>
      <xdr:colOff>7620</xdr:colOff>
      <xdr:row>47</xdr:row>
      <xdr:rowOff>144780</xdr:rowOff>
    </xdr:to>
    <xdr:sp macro="" textlink="">
      <xdr:nvSpPr>
        <xdr:cNvPr id="1517" name="Line 3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ShapeType="1"/>
        </xdr:cNvSpPr>
      </xdr:nvSpPr>
      <xdr:spPr bwMode="auto">
        <a:xfrm>
          <a:off x="1996440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</xdr:colOff>
      <xdr:row>47</xdr:row>
      <xdr:rowOff>45720</xdr:rowOff>
    </xdr:from>
    <xdr:to>
      <xdr:col>2</xdr:col>
      <xdr:colOff>22860</xdr:colOff>
      <xdr:row>47</xdr:row>
      <xdr:rowOff>45720</xdr:rowOff>
    </xdr:to>
    <xdr:sp macro="" textlink="">
      <xdr:nvSpPr>
        <xdr:cNvPr id="1518" name="Line 3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ShapeType="1"/>
        </xdr:cNvSpPr>
      </xdr:nvSpPr>
      <xdr:spPr bwMode="auto">
        <a:xfrm>
          <a:off x="2011680" y="9006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7620</xdr:colOff>
      <xdr:row>47</xdr:row>
      <xdr:rowOff>144780</xdr:rowOff>
    </xdr:from>
    <xdr:to>
      <xdr:col>2</xdr:col>
      <xdr:colOff>7620</xdr:colOff>
      <xdr:row>47</xdr:row>
      <xdr:rowOff>144780</xdr:rowOff>
    </xdr:to>
    <xdr:sp macro="" textlink="">
      <xdr:nvSpPr>
        <xdr:cNvPr id="1519" name="Line 3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ShapeType="1"/>
        </xdr:cNvSpPr>
      </xdr:nvSpPr>
      <xdr:spPr bwMode="auto">
        <a:xfrm>
          <a:off x="1996440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281940</xdr:colOff>
      <xdr:row>48</xdr:row>
      <xdr:rowOff>45720</xdr:rowOff>
    </xdr:from>
    <xdr:to>
      <xdr:col>2</xdr:col>
      <xdr:colOff>373380</xdr:colOff>
      <xdr:row>48</xdr:row>
      <xdr:rowOff>213360</xdr:rowOff>
    </xdr:to>
    <xdr:sp macro="" textlink="">
      <xdr:nvSpPr>
        <xdr:cNvPr id="1520" name="Line 3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ShapeType="1"/>
        </xdr:cNvSpPr>
      </xdr:nvSpPr>
      <xdr:spPr bwMode="auto">
        <a:xfrm flipH="1">
          <a:off x="2270760" y="9159240"/>
          <a:ext cx="9144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45720</xdr:colOff>
      <xdr:row>0</xdr:row>
      <xdr:rowOff>7620</xdr:rowOff>
    </xdr:from>
    <xdr:to>
      <xdr:col>0</xdr:col>
      <xdr:colOff>711835</xdr:colOff>
      <xdr:row>3</xdr:row>
      <xdr:rowOff>114300</xdr:rowOff>
    </xdr:to>
    <xdr:pic>
      <xdr:nvPicPr>
        <xdr:cNvPr id="1521" name="Picture 171" descr="N39CAICXCJQCA6MK2V9CA06KNHBCA2NCQ71CAAW2F8GCAPDKPD5CA81D9F3CAC6RHQXCA2E1ISDCA1ET94CCANSZINKCACIRWVYCA6Z40NVCA8BW23HCA4RLXOXCAPGQ3LFCA8JBRW3CAJX396ECAGP8QX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7620"/>
          <a:ext cx="66294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eva-liisa.heikkinen@hameenpelastusliitto.f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H63"/>
  <sheetViews>
    <sheetView showGridLines="0" tabSelected="1" zoomScaleNormal="100" zoomScaleSheetLayoutView="100" workbookViewId="0">
      <selection activeCell="A7" sqref="A7:C7"/>
    </sheetView>
  </sheetViews>
  <sheetFormatPr defaultColWidth="9.21875" defaultRowHeight="13.2" x14ac:dyDescent="0.25"/>
  <cols>
    <col min="1" max="1" width="14.44140625" customWidth="1"/>
    <col min="2" max="2" width="14.5546875" customWidth="1"/>
    <col min="3" max="3" width="8" customWidth="1"/>
    <col min="4" max="4" width="8.21875" customWidth="1"/>
    <col min="5" max="5" width="16.21875" customWidth="1"/>
    <col min="6" max="6" width="22.5546875" customWidth="1"/>
    <col min="7" max="7" width="12.21875" customWidth="1"/>
    <col min="8" max="8" width="13.77734375" customWidth="1"/>
  </cols>
  <sheetData>
    <row r="1" spans="1:8" ht="21" x14ac:dyDescent="0.4">
      <c r="B1" s="18" t="s">
        <v>63</v>
      </c>
      <c r="G1" s="19" t="s">
        <v>38</v>
      </c>
      <c r="H1" s="77">
        <v>2026</v>
      </c>
    </row>
    <row r="2" spans="1:8" ht="18.75" customHeight="1" x14ac:dyDescent="0.3">
      <c r="B2" s="20" t="s">
        <v>23</v>
      </c>
    </row>
    <row r="3" spans="1:8" ht="18.75" customHeight="1" x14ac:dyDescent="0.25">
      <c r="B3" s="144" t="s">
        <v>76</v>
      </c>
      <c r="E3" s="141" t="s">
        <v>74</v>
      </c>
      <c r="G3" s="195" t="s">
        <v>79</v>
      </c>
      <c r="H3" s="195"/>
    </row>
    <row r="4" spans="1:8" ht="21.6" customHeight="1" x14ac:dyDescent="0.25">
      <c r="B4" s="139" t="s">
        <v>73</v>
      </c>
      <c r="C4" s="21"/>
      <c r="G4" s="196"/>
      <c r="H4" s="196"/>
    </row>
    <row r="5" spans="1:8" ht="13.05" customHeight="1" x14ac:dyDescent="0.25">
      <c r="A5" s="100" t="s">
        <v>42</v>
      </c>
      <c r="B5" s="22"/>
      <c r="C5" s="22"/>
      <c r="D5" s="23"/>
      <c r="E5" s="23"/>
      <c r="F5" s="23"/>
      <c r="G5" s="23"/>
      <c r="H5" s="101"/>
    </row>
    <row r="6" spans="1:8" ht="46.5" customHeight="1" x14ac:dyDescent="0.25">
      <c r="A6" s="91" t="s">
        <v>78</v>
      </c>
      <c r="B6" s="91"/>
      <c r="C6" s="102"/>
      <c r="D6" s="90" t="s">
        <v>43</v>
      </c>
      <c r="E6" s="92"/>
      <c r="F6" s="162" t="s">
        <v>80</v>
      </c>
      <c r="G6" s="163"/>
      <c r="H6" s="164"/>
    </row>
    <row r="7" spans="1:8" ht="25.5" customHeight="1" x14ac:dyDescent="0.25">
      <c r="A7" s="178"/>
      <c r="B7" s="179"/>
      <c r="C7" s="180"/>
      <c r="D7" s="178"/>
      <c r="E7" s="180"/>
      <c r="F7" s="203"/>
      <c r="G7" s="204"/>
      <c r="H7" s="205"/>
    </row>
    <row r="8" spans="1:8" s="62" customFormat="1" ht="10.199999999999999" x14ac:dyDescent="0.2">
      <c r="A8" s="104" t="s">
        <v>68</v>
      </c>
      <c r="B8" s="105"/>
      <c r="C8" s="105"/>
      <c r="D8" s="106"/>
      <c r="E8" s="104" t="s">
        <v>0</v>
      </c>
      <c r="F8" s="107"/>
      <c r="G8" s="213" t="s">
        <v>35</v>
      </c>
      <c r="H8" s="214"/>
    </row>
    <row r="9" spans="1:8" ht="24" customHeight="1" x14ac:dyDescent="0.25">
      <c r="A9" s="165"/>
      <c r="B9" s="166"/>
      <c r="C9" s="166"/>
      <c r="D9" s="167"/>
      <c r="E9" s="168"/>
      <c r="F9" s="169"/>
      <c r="G9" s="170"/>
      <c r="H9" s="171"/>
    </row>
    <row r="10" spans="1:8" s="62" customFormat="1" ht="10.199999999999999" x14ac:dyDescent="0.2">
      <c r="A10" s="104" t="s">
        <v>77</v>
      </c>
      <c r="B10" s="105"/>
      <c r="C10" s="105"/>
      <c r="D10" s="106"/>
      <c r="E10" s="108" t="s">
        <v>40</v>
      </c>
      <c r="F10" s="109" t="s">
        <v>41</v>
      </c>
      <c r="G10" s="110"/>
      <c r="H10" s="111"/>
    </row>
    <row r="11" spans="1:8" ht="24" customHeight="1" x14ac:dyDescent="0.25">
      <c r="A11" s="175"/>
      <c r="B11" s="176"/>
      <c r="C11" s="176"/>
      <c r="D11" s="177"/>
      <c r="E11" s="145"/>
      <c r="F11" s="172"/>
      <c r="G11" s="173"/>
      <c r="H11" s="174"/>
    </row>
    <row r="12" spans="1:8" x14ac:dyDescent="0.25">
      <c r="A12" s="115" t="s">
        <v>36</v>
      </c>
      <c r="B12" s="116"/>
      <c r="C12" s="116"/>
      <c r="D12" s="116"/>
      <c r="E12" s="116"/>
      <c r="F12" s="116"/>
      <c r="G12" s="116"/>
      <c r="H12" s="117"/>
    </row>
    <row r="13" spans="1:8" ht="9.75" customHeight="1" x14ac:dyDescent="0.25">
      <c r="A13" s="140" t="s">
        <v>37</v>
      </c>
      <c r="B13" s="113"/>
      <c r="C13" s="113"/>
      <c r="D13" s="113"/>
      <c r="E13" s="112" t="s">
        <v>39</v>
      </c>
      <c r="F13" s="113"/>
      <c r="G13" s="113"/>
      <c r="H13" s="114"/>
    </row>
    <row r="14" spans="1:8" ht="23.55" customHeight="1" x14ac:dyDescent="0.25">
      <c r="A14" s="215"/>
      <c r="B14" s="216"/>
      <c r="C14" s="216"/>
      <c r="D14" s="216"/>
      <c r="E14" s="216"/>
      <c r="F14" s="216"/>
      <c r="G14" s="216"/>
      <c r="H14" s="217"/>
    </row>
    <row r="15" spans="1:8" x14ac:dyDescent="0.25">
      <c r="A15" s="122" t="s">
        <v>60</v>
      </c>
      <c r="B15" s="123"/>
      <c r="C15" s="123"/>
      <c r="D15" s="123"/>
      <c r="E15" s="123"/>
      <c r="F15" s="138" t="s">
        <v>69</v>
      </c>
      <c r="G15" s="123"/>
      <c r="H15" s="124"/>
    </row>
    <row r="16" spans="1:8" s="62" customFormat="1" ht="10.199999999999999" x14ac:dyDescent="0.2">
      <c r="A16" s="131" t="s">
        <v>52</v>
      </c>
      <c r="B16" s="131" t="s">
        <v>48</v>
      </c>
      <c r="C16" s="132" t="s">
        <v>53</v>
      </c>
      <c r="D16" s="130"/>
      <c r="E16" s="131" t="s">
        <v>48</v>
      </c>
      <c r="F16" s="132" t="s">
        <v>49</v>
      </c>
      <c r="G16" s="133" t="s">
        <v>51</v>
      </c>
      <c r="H16" s="134" t="s">
        <v>50</v>
      </c>
    </row>
    <row r="17" spans="1:8" s="29" customFormat="1" ht="25.05" customHeight="1" x14ac:dyDescent="0.25">
      <c r="A17" s="135"/>
      <c r="B17" s="142"/>
      <c r="C17" s="208"/>
      <c r="D17" s="208"/>
      <c r="E17" s="142"/>
      <c r="F17" s="147"/>
      <c r="G17" s="136" t="str">
        <f>IF(C17="","",INT((C17+E17)-(A17+B17)))</f>
        <v/>
      </c>
      <c r="H17" s="137" t="str">
        <f>IF(C17="","",(C17+E17)-(A17+B17))</f>
        <v/>
      </c>
    </row>
    <row r="18" spans="1:8" x14ac:dyDescent="0.25">
      <c r="A18" s="100" t="s">
        <v>1</v>
      </c>
      <c r="B18" s="22"/>
      <c r="C18" s="22"/>
      <c r="D18" s="23"/>
      <c r="E18" s="23"/>
      <c r="F18" s="23"/>
      <c r="G18" s="23"/>
      <c r="H18" s="101"/>
    </row>
    <row r="19" spans="1:8" x14ac:dyDescent="0.25">
      <c r="A19" s="95" t="s">
        <v>2</v>
      </c>
      <c r="B19" s="95" t="s">
        <v>3</v>
      </c>
      <c r="C19" s="206" t="s">
        <v>4</v>
      </c>
      <c r="D19" s="207"/>
      <c r="E19" s="191" t="s">
        <v>5</v>
      </c>
      <c r="F19" s="191"/>
      <c r="G19" s="184" t="s">
        <v>6</v>
      </c>
      <c r="H19" s="185"/>
    </row>
    <row r="20" spans="1:8" ht="18" customHeight="1" x14ac:dyDescent="0.25">
      <c r="A20" s="93"/>
      <c r="B20" s="94">
        <v>0</v>
      </c>
      <c r="C20" s="211">
        <v>0</v>
      </c>
      <c r="D20" s="212"/>
      <c r="E20" s="192"/>
      <c r="F20" s="193"/>
      <c r="G20" s="194" t="s">
        <v>75</v>
      </c>
      <c r="H20" s="193"/>
    </row>
    <row r="21" spans="1:8" ht="18" customHeight="1" x14ac:dyDescent="0.25">
      <c r="A21" s="17"/>
      <c r="B21" s="85">
        <v>0</v>
      </c>
      <c r="C21" s="156">
        <v>0</v>
      </c>
      <c r="D21" s="157"/>
      <c r="E21" s="186"/>
      <c r="F21" s="159"/>
      <c r="G21" s="194" t="s">
        <v>75</v>
      </c>
      <c r="H21" s="193"/>
    </row>
    <row r="22" spans="1:8" ht="18" customHeight="1" x14ac:dyDescent="0.25">
      <c r="A22" s="17"/>
      <c r="B22" s="85">
        <v>0</v>
      </c>
      <c r="C22" s="156">
        <v>0</v>
      </c>
      <c r="D22" s="157"/>
      <c r="E22" s="158"/>
      <c r="F22" s="159"/>
      <c r="G22" s="158" t="s">
        <v>67</v>
      </c>
      <c r="H22" s="159"/>
    </row>
    <row r="23" spans="1:8" ht="18" customHeight="1" thickBot="1" x14ac:dyDescent="0.3">
      <c r="A23" s="17"/>
      <c r="B23" s="85">
        <v>0</v>
      </c>
      <c r="C23" s="156">
        <v>0</v>
      </c>
      <c r="D23" s="157"/>
      <c r="E23" s="158"/>
      <c r="F23" s="159"/>
      <c r="G23" s="182"/>
      <c r="H23" s="183"/>
    </row>
    <row r="24" spans="1:8" ht="11.55" customHeight="1" thickBot="1" x14ac:dyDescent="0.3">
      <c r="A24" s="24"/>
      <c r="B24" s="25"/>
      <c r="C24" s="26"/>
      <c r="D24" s="26"/>
      <c r="E24" s="27"/>
      <c r="G24" s="98" t="s">
        <v>33</v>
      </c>
      <c r="H24" s="99" t="s">
        <v>7</v>
      </c>
    </row>
    <row r="25" spans="1:8" s="29" customFormat="1" ht="13.2" customHeight="1" x14ac:dyDescent="0.25">
      <c r="A25" s="28" t="s">
        <v>32</v>
      </c>
      <c r="B25" s="21"/>
      <c r="E25" s="21"/>
      <c r="G25" s="189" t="s">
        <v>64</v>
      </c>
      <c r="H25" s="187"/>
    </row>
    <row r="26" spans="1:8" ht="13.2" customHeight="1" thickBot="1" x14ac:dyDescent="0.3">
      <c r="A26" s="30"/>
      <c r="B26" s="30"/>
      <c r="C26" s="31"/>
      <c r="D26" s="32"/>
      <c r="E26" s="33"/>
      <c r="F26" s="34"/>
      <c r="G26" s="190"/>
      <c r="H26" s="188"/>
    </row>
    <row r="27" spans="1:8" ht="3" customHeight="1" x14ac:dyDescent="0.25">
      <c r="A27" s="35"/>
      <c r="B27" s="31"/>
      <c r="C27" s="31"/>
      <c r="D27" s="32"/>
      <c r="E27" s="36"/>
      <c r="F27" s="36"/>
      <c r="G27" s="128"/>
      <c r="H27" s="37"/>
    </row>
    <row r="28" spans="1:8" s="21" customFormat="1" ht="14.25" customHeight="1" x14ac:dyDescent="0.25">
      <c r="A28" s="218" t="s">
        <v>61</v>
      </c>
      <c r="B28" s="154"/>
      <c r="C28" s="154"/>
      <c r="D28" s="154"/>
      <c r="E28" s="86"/>
      <c r="F28" s="86" t="s">
        <v>8</v>
      </c>
      <c r="G28" s="87" t="s">
        <v>24</v>
      </c>
      <c r="H28" s="88" t="s">
        <v>18</v>
      </c>
    </row>
    <row r="29" spans="1:8" s="21" customFormat="1" ht="13.5" customHeight="1" x14ac:dyDescent="0.25">
      <c r="A29" s="38" t="s">
        <v>82</v>
      </c>
      <c r="B29" s="39"/>
      <c r="C29" s="39"/>
      <c r="D29" s="40"/>
      <c r="E29" s="125"/>
      <c r="F29" s="2"/>
      <c r="G29" s="9"/>
      <c r="H29" s="4">
        <f>F29*G29</f>
        <v>0</v>
      </c>
    </row>
    <row r="30" spans="1:8" s="21" customFormat="1" ht="13.5" customHeight="1" x14ac:dyDescent="0.25">
      <c r="A30" s="38" t="s">
        <v>65</v>
      </c>
      <c r="B30" s="39"/>
      <c r="C30" s="39"/>
      <c r="D30" s="40"/>
      <c r="E30" s="125"/>
      <c r="F30" s="2"/>
      <c r="G30" s="151">
        <v>38.5</v>
      </c>
      <c r="H30" s="4">
        <f>F30*G30</f>
        <v>0</v>
      </c>
    </row>
    <row r="31" spans="1:8" s="21" customFormat="1" ht="13.5" customHeight="1" x14ac:dyDescent="0.25">
      <c r="A31" s="153" t="s">
        <v>66</v>
      </c>
      <c r="B31" s="154"/>
      <c r="C31" s="154"/>
      <c r="D31" s="155"/>
      <c r="E31" s="125"/>
      <c r="F31" s="2"/>
      <c r="G31" s="151">
        <v>27.5</v>
      </c>
      <c r="H31" s="4">
        <f>F31*G31</f>
        <v>0</v>
      </c>
    </row>
    <row r="32" spans="1:8" s="21" customFormat="1" ht="13.5" customHeight="1" x14ac:dyDescent="0.25">
      <c r="A32" s="38" t="s">
        <v>44</v>
      </c>
      <c r="B32" s="39"/>
      <c r="C32" s="39"/>
      <c r="D32" s="40"/>
      <c r="E32" s="125"/>
      <c r="F32" s="2"/>
      <c r="G32" s="9"/>
      <c r="H32" s="4">
        <f t="shared" ref="H32:H34" si="0">F32*G32</f>
        <v>0</v>
      </c>
    </row>
    <row r="33" spans="1:8" s="21" customFormat="1" ht="13.5" customHeight="1" x14ac:dyDescent="0.25">
      <c r="A33" s="41" t="s">
        <v>30</v>
      </c>
      <c r="B33" s="42"/>
      <c r="C33" s="42"/>
      <c r="D33" s="43"/>
      <c r="E33" s="125"/>
      <c r="F33" s="2"/>
      <c r="G33" s="9"/>
      <c r="H33" s="4">
        <f t="shared" si="0"/>
        <v>0</v>
      </c>
    </row>
    <row r="34" spans="1:8" s="21" customFormat="1" ht="13.5" customHeight="1" x14ac:dyDescent="0.25">
      <c r="A34" s="41" t="s">
        <v>31</v>
      </c>
      <c r="B34" s="44"/>
      <c r="C34" s="44"/>
      <c r="D34" s="45"/>
      <c r="E34" s="125"/>
      <c r="F34" s="13"/>
      <c r="G34" s="9"/>
      <c r="H34" s="16">
        <f t="shared" si="0"/>
        <v>0</v>
      </c>
    </row>
    <row r="35" spans="1:8" ht="4.5" customHeight="1" x14ac:dyDescent="0.25">
      <c r="A35" s="46"/>
      <c r="B35" s="47"/>
      <c r="C35" s="47"/>
      <c r="D35" s="48"/>
      <c r="E35" s="49"/>
      <c r="F35" s="13"/>
      <c r="G35" s="15"/>
      <c r="H35" s="3"/>
    </row>
    <row r="36" spans="1:8" ht="13.5" customHeight="1" thickBot="1" x14ac:dyDescent="0.3">
      <c r="A36" s="50" t="s">
        <v>27</v>
      </c>
      <c r="B36" s="47"/>
      <c r="C36" s="47"/>
      <c r="D36" s="48"/>
      <c r="E36" s="51"/>
      <c r="F36" s="5"/>
      <c r="G36" s="52"/>
      <c r="H36" s="5"/>
    </row>
    <row r="37" spans="1:8" ht="18" customHeight="1" thickBot="1" x14ac:dyDescent="0.3">
      <c r="A37" s="50" t="s">
        <v>28</v>
      </c>
      <c r="B37" s="47"/>
      <c r="C37" s="47"/>
      <c r="D37" s="48"/>
      <c r="E37" s="53"/>
      <c r="F37" s="5"/>
      <c r="G37" s="54"/>
      <c r="H37" s="121"/>
    </row>
    <row r="38" spans="1:8" x14ac:dyDescent="0.25">
      <c r="A38" s="55" t="s">
        <v>62</v>
      </c>
      <c r="B38" s="22"/>
      <c r="C38" s="22"/>
      <c r="D38" s="23"/>
      <c r="E38" s="86"/>
      <c r="F38" s="87" t="s">
        <v>8</v>
      </c>
      <c r="G38" s="87" t="s">
        <v>24</v>
      </c>
      <c r="H38" s="89" t="s">
        <v>18</v>
      </c>
    </row>
    <row r="39" spans="1:8" ht="13.5" customHeight="1" x14ac:dyDescent="0.25">
      <c r="A39" s="56" t="s">
        <v>9</v>
      </c>
      <c r="B39" s="118" t="s">
        <v>55</v>
      </c>
      <c r="C39" s="34"/>
      <c r="D39" s="57"/>
      <c r="E39" s="126"/>
      <c r="F39" s="129"/>
      <c r="G39" s="148">
        <v>54</v>
      </c>
      <c r="H39" s="4">
        <f>F39*G39</f>
        <v>0</v>
      </c>
    </row>
    <row r="40" spans="1:8" ht="14.25" customHeight="1" x14ac:dyDescent="0.25">
      <c r="A40" s="58" t="s">
        <v>10</v>
      </c>
      <c r="B40" s="119" t="s">
        <v>54</v>
      </c>
      <c r="C40" s="59"/>
      <c r="D40" s="60"/>
      <c r="E40" s="126"/>
      <c r="F40" s="1"/>
      <c r="G40" s="149">
        <v>25</v>
      </c>
      <c r="H40" s="4">
        <f t="shared" ref="H40:H46" si="1">F40*G40</f>
        <v>0</v>
      </c>
    </row>
    <row r="41" spans="1:8" ht="12.75" customHeight="1" x14ac:dyDescent="0.25">
      <c r="A41" s="58" t="s">
        <v>11</v>
      </c>
      <c r="B41" s="59"/>
      <c r="C41" s="59"/>
      <c r="D41" s="60"/>
      <c r="E41" s="126"/>
      <c r="F41" s="129"/>
      <c r="G41" s="149">
        <f>G39/2</f>
        <v>27</v>
      </c>
      <c r="H41" s="4">
        <f t="shared" si="1"/>
        <v>0</v>
      </c>
    </row>
    <row r="42" spans="1:8" ht="14.1" customHeight="1" x14ac:dyDescent="0.25">
      <c r="A42" s="58" t="s">
        <v>12</v>
      </c>
      <c r="B42" s="59"/>
      <c r="C42" s="59"/>
      <c r="D42" s="60"/>
      <c r="E42" s="126"/>
      <c r="F42" s="1"/>
      <c r="G42" s="149">
        <f>G40/2</f>
        <v>12.5</v>
      </c>
      <c r="H42" s="4">
        <f t="shared" si="1"/>
        <v>0</v>
      </c>
    </row>
    <row r="43" spans="1:8" ht="14.1" customHeight="1" x14ac:dyDescent="0.25">
      <c r="A43" s="58" t="s">
        <v>13</v>
      </c>
      <c r="B43" s="59"/>
      <c r="C43" s="59"/>
      <c r="D43" s="60"/>
      <c r="E43" s="126"/>
      <c r="F43" s="1"/>
      <c r="G43" s="96"/>
      <c r="H43" s="4">
        <f t="shared" si="1"/>
        <v>0</v>
      </c>
    </row>
    <row r="44" spans="1:8" ht="14.1" customHeight="1" x14ac:dyDescent="0.25">
      <c r="A44" s="58" t="s">
        <v>14</v>
      </c>
      <c r="B44" s="59"/>
      <c r="C44" s="59"/>
      <c r="D44" s="60"/>
      <c r="E44" s="126"/>
      <c r="F44" s="1"/>
      <c r="G44" s="96"/>
      <c r="H44" s="4">
        <f t="shared" si="1"/>
        <v>0</v>
      </c>
    </row>
    <row r="45" spans="1:8" ht="14.1" customHeight="1" x14ac:dyDescent="0.25">
      <c r="A45" s="58" t="s">
        <v>15</v>
      </c>
      <c r="B45" s="59"/>
      <c r="C45" s="59"/>
      <c r="D45" s="60"/>
      <c r="E45" s="126"/>
      <c r="F45" s="1"/>
      <c r="G45" s="96"/>
      <c r="H45" s="4">
        <f t="shared" si="1"/>
        <v>0</v>
      </c>
    </row>
    <row r="46" spans="1:8" ht="14.1" customHeight="1" x14ac:dyDescent="0.25">
      <c r="A46" s="58" t="s">
        <v>16</v>
      </c>
      <c r="B46" s="59"/>
      <c r="C46" s="59"/>
      <c r="D46" s="60"/>
      <c r="E46" s="126"/>
      <c r="F46" s="1"/>
      <c r="G46" s="96"/>
      <c r="H46" s="4">
        <f t="shared" si="1"/>
        <v>0</v>
      </c>
    </row>
    <row r="47" spans="1:8" ht="14.1" customHeight="1" x14ac:dyDescent="0.25">
      <c r="A47" s="58" t="s">
        <v>25</v>
      </c>
      <c r="B47" s="59"/>
      <c r="C47" s="59"/>
      <c r="D47" s="60"/>
      <c r="E47" s="126"/>
      <c r="F47" s="1"/>
      <c r="G47" s="96"/>
      <c r="H47" s="4">
        <v>0</v>
      </c>
    </row>
    <row r="48" spans="1:8" ht="12" customHeight="1" x14ac:dyDescent="0.25">
      <c r="A48" s="62"/>
      <c r="C48" s="209" t="s">
        <v>72</v>
      </c>
      <c r="D48" s="209"/>
      <c r="E48" s="209"/>
      <c r="F48" s="210"/>
      <c r="G48" s="63"/>
      <c r="H48" s="6"/>
    </row>
    <row r="49" spans="1:8" ht="17.399999999999999" x14ac:dyDescent="0.3">
      <c r="A49" s="55" t="s">
        <v>45</v>
      </c>
      <c r="B49" s="64"/>
      <c r="C49" s="103" t="s">
        <v>46</v>
      </c>
      <c r="D49" s="65" t="s">
        <v>71</v>
      </c>
      <c r="E49" s="86"/>
      <c r="F49" s="87" t="s">
        <v>17</v>
      </c>
      <c r="G49" s="66" t="s">
        <v>84</v>
      </c>
      <c r="H49" s="89" t="s">
        <v>18</v>
      </c>
    </row>
    <row r="50" spans="1:8" ht="14.1" customHeight="1" x14ac:dyDescent="0.25">
      <c r="A50" s="197"/>
      <c r="B50" s="198"/>
      <c r="C50" s="84"/>
      <c r="D50" s="150">
        <v>0.04</v>
      </c>
      <c r="E50" s="127"/>
      <c r="F50" s="1"/>
      <c r="G50" s="12">
        <v>0.55000000000000004</v>
      </c>
      <c r="H50" s="4">
        <f>F50*G50+C50*F50*D50</f>
        <v>0</v>
      </c>
    </row>
    <row r="51" spans="1:8" ht="14.1" customHeight="1" x14ac:dyDescent="0.25">
      <c r="A51" s="199" t="s">
        <v>47</v>
      </c>
      <c r="B51" s="200"/>
      <c r="C51" s="84"/>
      <c r="D51" s="150">
        <v>0.04</v>
      </c>
      <c r="E51" s="127"/>
      <c r="F51" s="1"/>
      <c r="G51" s="12">
        <v>0.55000000000000004</v>
      </c>
      <c r="H51" s="4">
        <f t="shared" ref="H51:H52" si="2">F51*G51+C51*F51*D51</f>
        <v>0</v>
      </c>
    </row>
    <row r="52" spans="1:8" ht="14.1" customHeight="1" x14ac:dyDescent="0.25">
      <c r="A52" s="201" t="s">
        <v>81</v>
      </c>
      <c r="B52" s="202"/>
      <c r="C52" s="84"/>
      <c r="D52" s="152">
        <v>0.09</v>
      </c>
      <c r="E52" s="127"/>
      <c r="F52" s="1"/>
      <c r="G52" s="12">
        <v>0.09</v>
      </c>
      <c r="H52" s="4">
        <f t="shared" si="2"/>
        <v>0</v>
      </c>
    </row>
    <row r="53" spans="1:8" ht="11.25" customHeight="1" x14ac:dyDescent="0.25">
      <c r="A53" s="67"/>
      <c r="B53" s="67"/>
      <c r="C53" s="67"/>
      <c r="E53" s="26"/>
      <c r="F53" s="26"/>
      <c r="G53" s="6"/>
      <c r="H53" s="6"/>
    </row>
    <row r="54" spans="1:8" ht="18.75" customHeight="1" x14ac:dyDescent="0.25">
      <c r="A54" s="68" t="s">
        <v>19</v>
      </c>
      <c r="B54" s="69"/>
      <c r="C54" s="69"/>
      <c r="D54" s="69"/>
      <c r="E54" s="70" t="s">
        <v>59</v>
      </c>
      <c r="F54" s="71" t="s">
        <v>20</v>
      </c>
      <c r="G54" s="97"/>
      <c r="H54" s="7">
        <f>H52+H51+H50+H47+H46+H45+H44+H43+H42+H41+H40+H39+H34+H33+H32+H31+H30+H29</f>
        <v>0</v>
      </c>
    </row>
    <row r="55" spans="1:8" ht="18.75" customHeight="1" x14ac:dyDescent="0.25">
      <c r="A55" s="68" t="s">
        <v>21</v>
      </c>
      <c r="B55" s="69"/>
      <c r="C55" s="69"/>
      <c r="D55" s="69"/>
      <c r="E55" s="70" t="s">
        <v>56</v>
      </c>
      <c r="F55" s="120" t="s">
        <v>70</v>
      </c>
      <c r="G55" s="61" t="s">
        <v>67</v>
      </c>
      <c r="H55" s="8">
        <v>0</v>
      </c>
    </row>
    <row r="56" spans="1:8" ht="18.75" customHeight="1" x14ac:dyDescent="0.25">
      <c r="A56" s="143" t="s">
        <v>85</v>
      </c>
      <c r="B56" s="11"/>
      <c r="C56" s="10"/>
      <c r="D56" s="10"/>
      <c r="E56" s="70" t="s">
        <v>57</v>
      </c>
      <c r="F56" s="120" t="s">
        <v>58</v>
      </c>
      <c r="G56" s="72"/>
      <c r="H56" s="146">
        <f>H54-H55</f>
        <v>0</v>
      </c>
    </row>
    <row r="57" spans="1:8" ht="4.5" customHeight="1" x14ac:dyDescent="0.25">
      <c r="A57" s="68"/>
      <c r="B57" s="14" t="s">
        <v>26</v>
      </c>
      <c r="C57" s="82"/>
      <c r="D57" s="10"/>
      <c r="E57" s="21"/>
      <c r="F57" s="69"/>
      <c r="G57" s="74"/>
      <c r="H57" s="75"/>
    </row>
    <row r="58" spans="1:8" ht="12.75" customHeight="1" x14ac:dyDescent="0.25">
      <c r="A58" s="68" t="s">
        <v>22</v>
      </c>
      <c r="B58" s="10"/>
      <c r="C58" s="10"/>
      <c r="D58" s="10"/>
      <c r="E58" s="62" t="s">
        <v>83</v>
      </c>
      <c r="F58" s="76"/>
      <c r="G58" s="77" t="s">
        <v>34</v>
      </c>
      <c r="H58" s="83"/>
    </row>
    <row r="59" spans="1:8" ht="14.25" customHeight="1" x14ac:dyDescent="0.25">
      <c r="A59" s="143" t="s">
        <v>85</v>
      </c>
      <c r="B59" s="11"/>
      <c r="C59" s="10"/>
      <c r="D59" s="10"/>
      <c r="E59" s="160" t="s">
        <v>29</v>
      </c>
      <c r="F59" s="161"/>
      <c r="G59" s="161"/>
      <c r="H59" s="161"/>
    </row>
    <row r="60" spans="1:8" ht="4.5" customHeight="1" x14ac:dyDescent="0.25">
      <c r="A60" s="78"/>
      <c r="B60" s="73" t="s">
        <v>26</v>
      </c>
      <c r="C60" s="73"/>
      <c r="D60" s="73"/>
    </row>
    <row r="61" spans="1:8" x14ac:dyDescent="0.25">
      <c r="B61" s="78"/>
      <c r="C61" s="78"/>
      <c r="D61" s="78"/>
      <c r="E61" s="181" t="s">
        <v>86</v>
      </c>
      <c r="F61" s="181"/>
      <c r="G61" s="181"/>
    </row>
    <row r="62" spans="1:8" x14ac:dyDescent="0.25">
      <c r="A62" s="80"/>
      <c r="B62" s="69"/>
      <c r="C62" s="69"/>
      <c r="D62" s="69"/>
    </row>
    <row r="63" spans="1:8" x14ac:dyDescent="0.25">
      <c r="A63" s="81"/>
      <c r="B63" s="69"/>
      <c r="C63" s="69"/>
      <c r="D63" s="69"/>
      <c r="H63" s="79"/>
    </row>
  </sheetData>
  <sheetProtection algorithmName="SHA-512" hashValue="z/Kuop3wVVBetTpqmkYx2dpMxaEC3uNp05BHUTz02BiNl5m9jfisA8iJmlzlLUyUBpVSOPFjhK+LpCHGrzHfnQ==" saltValue="WaQt0IUckIqaeWbwEWMHFA==" spinCount="100000" sheet="1" selectLockedCells="1"/>
  <mergeCells count="38">
    <mergeCell ref="G3:H4"/>
    <mergeCell ref="A50:B50"/>
    <mergeCell ref="A51:B51"/>
    <mergeCell ref="A52:B52"/>
    <mergeCell ref="F7:H7"/>
    <mergeCell ref="C19:D19"/>
    <mergeCell ref="G21:H21"/>
    <mergeCell ref="C17:D17"/>
    <mergeCell ref="C48:F48"/>
    <mergeCell ref="C20:D20"/>
    <mergeCell ref="C21:D21"/>
    <mergeCell ref="C22:D22"/>
    <mergeCell ref="G8:H8"/>
    <mergeCell ref="E23:F23"/>
    <mergeCell ref="A14:H14"/>
    <mergeCell ref="A28:D28"/>
    <mergeCell ref="E61:G61"/>
    <mergeCell ref="G22:H22"/>
    <mergeCell ref="G23:H23"/>
    <mergeCell ref="G19:H19"/>
    <mergeCell ref="E21:F21"/>
    <mergeCell ref="H25:H26"/>
    <mergeCell ref="G25:G26"/>
    <mergeCell ref="E19:F19"/>
    <mergeCell ref="E20:F20"/>
    <mergeCell ref="G20:H20"/>
    <mergeCell ref="A31:D31"/>
    <mergeCell ref="C23:D23"/>
    <mergeCell ref="E22:F22"/>
    <mergeCell ref="E59:H59"/>
    <mergeCell ref="F6:H6"/>
    <mergeCell ref="A9:D9"/>
    <mergeCell ref="E9:F9"/>
    <mergeCell ref="G9:H9"/>
    <mergeCell ref="F11:H11"/>
    <mergeCell ref="A11:D11"/>
    <mergeCell ref="A7:C7"/>
    <mergeCell ref="D7:E7"/>
  </mergeCells>
  <phoneticPr fontId="0" type="noConversion"/>
  <hyperlinks>
    <hyperlink ref="B4" r:id="rId1" xr:uid="{00000000-0004-0000-0000-000000000000}"/>
  </hyperlinks>
  <pageMargins left="0.55118110236220474" right="0" top="0" bottom="0" header="0" footer="0"/>
  <pageSetup paperSize="9" scale="89" orientation="portrait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160C7A64B4BEC43BC075EC94F003A46" ma:contentTypeVersion="16" ma:contentTypeDescription="Luo uusi asiakirja." ma:contentTypeScope="" ma:versionID="5b2989c33102e8ee018324959ce16d14">
  <xsd:schema xmlns:xsd="http://www.w3.org/2001/XMLSchema" xmlns:xs="http://www.w3.org/2001/XMLSchema" xmlns:p="http://schemas.microsoft.com/office/2006/metadata/properties" xmlns:ns3="be1dc002-0a98-4e0b-8246-13ef5b56c4c5" xmlns:ns4="a6bd16d3-7546-4f54-9827-dd6799b1dce2" targetNamespace="http://schemas.microsoft.com/office/2006/metadata/properties" ma:root="true" ma:fieldsID="bb18d8aff6503b0c1c56d5bbe1ecc872" ns3:_="" ns4:_="">
    <xsd:import namespace="be1dc002-0a98-4e0b-8246-13ef5b56c4c5"/>
    <xsd:import namespace="a6bd16d3-7546-4f54-9827-dd6799b1dc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dc002-0a98-4e0b-8246-13ef5b56c4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d16d3-7546-4f54-9827-dd6799b1d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bd16d3-7546-4f54-9827-dd6799b1dce2" xsi:nil="true"/>
  </documentManagement>
</p:properties>
</file>

<file path=customXml/itemProps1.xml><?xml version="1.0" encoding="utf-8"?>
<ds:datastoreItem xmlns:ds="http://schemas.openxmlformats.org/officeDocument/2006/customXml" ds:itemID="{718B364A-1EB7-4FCF-866E-10F96DE654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85B6DA-6226-4155-AE0C-106094F24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1dc002-0a98-4e0b-8246-13ef5b56c4c5"/>
    <ds:schemaRef ds:uri="a6bd16d3-7546-4f54-9827-dd6799b1d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8C322-9B99-4BF1-BF4B-2C14D6560419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be1dc002-0a98-4e0b-8246-13ef5b56c4c5"/>
    <ds:schemaRef ds:uri="a6bd16d3-7546-4f54-9827-dd6799b1dce2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Kaavat</vt:lpstr>
    </vt:vector>
  </TitlesOfParts>
  <Company>SPEK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Raija Jalo</dc:creator>
  <cp:lastModifiedBy>Nina Vuori</cp:lastModifiedBy>
  <cp:lastPrinted>2026-01-07T13:59:06Z</cp:lastPrinted>
  <dcterms:created xsi:type="dcterms:W3CDTF">2001-10-31T13:29:58Z</dcterms:created>
  <dcterms:modified xsi:type="dcterms:W3CDTF">2026-01-07T14:00:02Z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0x0101006160C7A64B4BEC43BC075EC94F003A46</vt:lpwstr>
  </property>
</Properties>
</file>